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llmoonbio.sharepoint.com/sites/FMB/Projects/1 Array Images and Data/"/>
    </mc:Choice>
  </mc:AlternateContent>
  <xr:revisionPtr revIDLastSave="0" documentId="8_{250D32E8-8888-4159-ADD1-277EC730DB06}" xr6:coauthVersionLast="47" xr6:coauthVersionMax="47" xr10:uidLastSave="{00000000-0000-0000-0000-000000000000}"/>
  <bookViews>
    <workbookView xWindow="-120" yWindow="-120" windowWidth="38640" windowHeight="21120" tabRatio="526" xr2:uid="{00000000-000D-0000-FFFF-FFFF00000000}"/>
  </bookViews>
  <sheets>
    <sheet name="Assay Data" sheetId="1" r:id="rId1"/>
    <sheet name="Ratio Analysis" sheetId="2" r:id="rId2"/>
  </sheet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6" i="2"/>
  <c r="G158" i="2" l="1"/>
  <c r="G157" i="2"/>
  <c r="G159" i="2"/>
  <c r="F3" i="1"/>
  <c r="E3" i="1"/>
  <c r="K8" i="1" l="1"/>
  <c r="K10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K87" i="1"/>
  <c r="K89" i="1"/>
  <c r="K91" i="1"/>
  <c r="K93" i="1"/>
  <c r="K95" i="1"/>
  <c r="K97" i="1"/>
  <c r="K99" i="1"/>
  <c r="K101" i="1"/>
  <c r="K103" i="1"/>
  <c r="K105" i="1"/>
  <c r="K107" i="1"/>
  <c r="K109" i="1"/>
  <c r="K111" i="1"/>
  <c r="K113" i="1"/>
  <c r="K115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51" i="1"/>
  <c r="K153" i="1"/>
  <c r="K155" i="1"/>
  <c r="K157" i="1"/>
  <c r="K159" i="1"/>
  <c r="K161" i="1"/>
  <c r="K163" i="1"/>
  <c r="K165" i="1"/>
  <c r="K167" i="1"/>
  <c r="K169" i="1"/>
  <c r="K171" i="1"/>
  <c r="K173" i="1"/>
  <c r="K175" i="1"/>
  <c r="K177" i="1"/>
  <c r="K179" i="1"/>
  <c r="K181" i="1"/>
  <c r="K183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239" i="1"/>
  <c r="K241" i="1"/>
  <c r="K243" i="1"/>
  <c r="K245" i="1"/>
  <c r="K247" i="1"/>
  <c r="K249" i="1"/>
  <c r="K251" i="1"/>
  <c r="K253" i="1"/>
  <c r="K255" i="1"/>
  <c r="K257" i="1"/>
  <c r="K259" i="1"/>
  <c r="K261" i="1"/>
  <c r="K263" i="1"/>
  <c r="K265" i="1"/>
  <c r="K267" i="1"/>
  <c r="K269" i="1"/>
  <c r="K271" i="1"/>
  <c r="K273" i="1"/>
  <c r="K275" i="1"/>
  <c r="K277" i="1"/>
  <c r="K279" i="1"/>
  <c r="K281" i="1"/>
  <c r="K283" i="1"/>
  <c r="K285" i="1"/>
  <c r="K287" i="1"/>
  <c r="K289" i="1"/>
  <c r="K291" i="1"/>
  <c r="K293" i="1"/>
  <c r="K295" i="1"/>
  <c r="K297" i="1"/>
  <c r="K299" i="1"/>
  <c r="K301" i="1"/>
  <c r="K303" i="1"/>
  <c r="K305" i="1"/>
  <c r="K307" i="1"/>
  <c r="K309" i="1"/>
  <c r="K311" i="1"/>
  <c r="K313" i="1"/>
  <c r="K315" i="1"/>
  <c r="K317" i="1"/>
  <c r="K319" i="1"/>
  <c r="K321" i="1"/>
  <c r="K323" i="1"/>
  <c r="K325" i="1"/>
  <c r="K327" i="1"/>
  <c r="K329" i="1"/>
  <c r="K331" i="1"/>
  <c r="K7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4" i="1"/>
  <c r="K86" i="1"/>
  <c r="K88" i="1"/>
  <c r="K90" i="1"/>
  <c r="K92" i="1"/>
  <c r="K94" i="1"/>
  <c r="K96" i="1"/>
  <c r="K98" i="1"/>
  <c r="K100" i="1"/>
  <c r="K102" i="1"/>
  <c r="K104" i="1"/>
  <c r="K106" i="1"/>
  <c r="K108" i="1"/>
  <c r="K110" i="1"/>
  <c r="K112" i="1"/>
  <c r="K114" i="1"/>
  <c r="K116" i="1"/>
  <c r="K118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2" i="1"/>
  <c r="K154" i="1"/>
  <c r="K156" i="1"/>
  <c r="K158" i="1"/>
  <c r="K160" i="1"/>
  <c r="K162" i="1"/>
  <c r="K164" i="1"/>
  <c r="K166" i="1"/>
  <c r="K168" i="1"/>
  <c r="K170" i="1"/>
  <c r="K172" i="1"/>
  <c r="K174" i="1"/>
  <c r="K176" i="1"/>
  <c r="K178" i="1"/>
  <c r="K180" i="1"/>
  <c r="K182" i="1"/>
  <c r="K184" i="1"/>
  <c r="K186" i="1"/>
  <c r="K188" i="1"/>
  <c r="K190" i="1"/>
  <c r="K192" i="1"/>
  <c r="K194" i="1"/>
  <c r="K196" i="1"/>
  <c r="K198" i="1"/>
  <c r="K200" i="1"/>
  <c r="K202" i="1"/>
  <c r="K204" i="1"/>
  <c r="K206" i="1"/>
  <c r="K208" i="1"/>
  <c r="K210" i="1"/>
  <c r="K212" i="1"/>
  <c r="K214" i="1"/>
  <c r="K216" i="1"/>
  <c r="K218" i="1"/>
  <c r="K220" i="1"/>
  <c r="K222" i="1"/>
  <c r="K224" i="1"/>
  <c r="K226" i="1"/>
  <c r="K228" i="1"/>
  <c r="K230" i="1"/>
  <c r="K232" i="1"/>
  <c r="K234" i="1"/>
  <c r="K236" i="1"/>
  <c r="K238" i="1"/>
  <c r="K240" i="1"/>
  <c r="K242" i="1"/>
  <c r="K244" i="1"/>
  <c r="K246" i="1"/>
  <c r="K248" i="1"/>
  <c r="K250" i="1"/>
  <c r="K252" i="1"/>
  <c r="K254" i="1"/>
  <c r="K256" i="1"/>
  <c r="K258" i="1"/>
  <c r="K260" i="1"/>
  <c r="K262" i="1"/>
  <c r="K264" i="1"/>
  <c r="K266" i="1"/>
  <c r="K268" i="1"/>
  <c r="K270" i="1"/>
  <c r="K272" i="1"/>
  <c r="K274" i="1"/>
  <c r="K276" i="1"/>
  <c r="K278" i="1"/>
  <c r="K280" i="1"/>
  <c r="K282" i="1"/>
  <c r="K284" i="1"/>
  <c r="K286" i="1"/>
  <c r="K288" i="1"/>
  <c r="K290" i="1"/>
  <c r="K292" i="1"/>
  <c r="K294" i="1"/>
  <c r="K296" i="1"/>
  <c r="K298" i="1"/>
  <c r="K300" i="1"/>
  <c r="K302" i="1"/>
  <c r="K304" i="1"/>
  <c r="K306" i="1"/>
  <c r="K308" i="1"/>
  <c r="K310" i="1"/>
  <c r="K312" i="1"/>
  <c r="K314" i="1"/>
  <c r="K316" i="1"/>
  <c r="K318" i="1"/>
  <c r="K320" i="1"/>
  <c r="K322" i="1"/>
  <c r="K324" i="1"/>
  <c r="K326" i="1"/>
  <c r="K328" i="1"/>
  <c r="K330" i="1"/>
  <c r="K332" i="1"/>
  <c r="K334" i="1"/>
  <c r="K336" i="1"/>
  <c r="K338" i="1"/>
  <c r="K340" i="1"/>
  <c r="K335" i="1"/>
  <c r="K333" i="1"/>
  <c r="K339" i="1"/>
  <c r="K337" i="1"/>
  <c r="L7" i="1"/>
  <c r="B7" i="1" s="1"/>
  <c r="L9" i="1"/>
  <c r="B9" i="1" s="1"/>
  <c r="L10" i="1"/>
  <c r="B10" i="1" s="1"/>
  <c r="L12" i="1"/>
  <c r="B12" i="1" s="1"/>
  <c r="L14" i="1"/>
  <c r="L16" i="1"/>
  <c r="L18" i="1"/>
  <c r="B18" i="1" s="1"/>
  <c r="L20" i="1"/>
  <c r="B20" i="1" s="1"/>
  <c r="L22" i="1"/>
  <c r="B22" i="1" s="1"/>
  <c r="L24" i="1"/>
  <c r="B24" i="1" s="1"/>
  <c r="L26" i="1"/>
  <c r="B26" i="1" s="1"/>
  <c r="L28" i="1"/>
  <c r="B28" i="1" s="1"/>
  <c r="L30" i="1"/>
  <c r="L32" i="1"/>
  <c r="L34" i="1"/>
  <c r="B34" i="1" s="1"/>
  <c r="L36" i="1"/>
  <c r="B36" i="1" s="1"/>
  <c r="L38" i="1"/>
  <c r="B38" i="1" s="1"/>
  <c r="L40" i="1"/>
  <c r="B40" i="1" s="1"/>
  <c r="L42" i="1"/>
  <c r="B42" i="1" s="1"/>
  <c r="L44" i="1"/>
  <c r="B44" i="1" s="1"/>
  <c r="L46" i="1"/>
  <c r="L48" i="1"/>
  <c r="L50" i="1"/>
  <c r="B50" i="1" s="1"/>
  <c r="L52" i="1"/>
  <c r="B52" i="1" s="1"/>
  <c r="L54" i="1"/>
  <c r="B54" i="1" s="1"/>
  <c r="L56" i="1"/>
  <c r="B56" i="1" s="1"/>
  <c r="L58" i="1"/>
  <c r="B58" i="1" s="1"/>
  <c r="L60" i="1"/>
  <c r="B60" i="1" s="1"/>
  <c r="L62" i="1"/>
  <c r="L64" i="1"/>
  <c r="L66" i="1"/>
  <c r="B66" i="1" s="1"/>
  <c r="L68" i="1"/>
  <c r="B68" i="1" s="1"/>
  <c r="L70" i="1"/>
  <c r="B70" i="1" s="1"/>
  <c r="L72" i="1"/>
  <c r="B72" i="1" s="1"/>
  <c r="L74" i="1"/>
  <c r="B74" i="1" s="1"/>
  <c r="L76" i="1"/>
  <c r="B76" i="1" s="1"/>
  <c r="L78" i="1"/>
  <c r="L80" i="1"/>
  <c r="L82" i="1"/>
  <c r="B82" i="1" s="1"/>
  <c r="L84" i="1"/>
  <c r="B84" i="1" s="1"/>
  <c r="L86" i="1"/>
  <c r="B86" i="1" s="1"/>
  <c r="L88" i="1"/>
  <c r="B88" i="1" s="1"/>
  <c r="L90" i="1"/>
  <c r="B90" i="1" s="1"/>
  <c r="L92" i="1"/>
  <c r="B92" i="1" s="1"/>
  <c r="L94" i="1"/>
  <c r="L96" i="1"/>
  <c r="L98" i="1"/>
  <c r="B98" i="1" s="1"/>
  <c r="L100" i="1"/>
  <c r="B100" i="1" s="1"/>
  <c r="L102" i="1"/>
  <c r="B102" i="1" s="1"/>
  <c r="L104" i="1"/>
  <c r="B104" i="1" s="1"/>
  <c r="L106" i="1"/>
  <c r="B106" i="1" s="1"/>
  <c r="L108" i="1"/>
  <c r="B108" i="1" s="1"/>
  <c r="L110" i="1"/>
  <c r="L112" i="1"/>
  <c r="L114" i="1"/>
  <c r="B114" i="1" s="1"/>
  <c r="L116" i="1"/>
  <c r="B116" i="1" s="1"/>
  <c r="L118" i="1"/>
  <c r="B118" i="1" s="1"/>
  <c r="L120" i="1"/>
  <c r="B120" i="1" s="1"/>
  <c r="L122" i="1"/>
  <c r="B122" i="1" s="1"/>
  <c r="L124" i="1"/>
  <c r="B124" i="1" s="1"/>
  <c r="L126" i="1"/>
  <c r="L128" i="1"/>
  <c r="L130" i="1"/>
  <c r="B130" i="1" s="1"/>
  <c r="L132" i="1"/>
  <c r="B132" i="1" s="1"/>
  <c r="L134" i="1"/>
  <c r="B134" i="1" s="1"/>
  <c r="L136" i="1"/>
  <c r="B136" i="1" s="1"/>
  <c r="L138" i="1"/>
  <c r="B138" i="1" s="1"/>
  <c r="L140" i="1"/>
  <c r="B140" i="1" s="1"/>
  <c r="L142" i="1"/>
  <c r="L144" i="1"/>
  <c r="L146" i="1"/>
  <c r="B146" i="1" s="1"/>
  <c r="L148" i="1"/>
  <c r="B148" i="1" s="1"/>
  <c r="L150" i="1"/>
  <c r="B150" i="1" s="1"/>
  <c r="L152" i="1"/>
  <c r="B152" i="1" s="1"/>
  <c r="L154" i="1"/>
  <c r="B154" i="1" s="1"/>
  <c r="L156" i="1"/>
  <c r="B156" i="1" s="1"/>
  <c r="L158" i="1"/>
  <c r="L160" i="1"/>
  <c r="L162" i="1"/>
  <c r="B162" i="1" s="1"/>
  <c r="L164" i="1"/>
  <c r="B164" i="1" s="1"/>
  <c r="L166" i="1"/>
  <c r="B166" i="1" s="1"/>
  <c r="L168" i="1"/>
  <c r="B168" i="1" s="1"/>
  <c r="L170" i="1"/>
  <c r="B170" i="1" s="1"/>
  <c r="L172" i="1"/>
  <c r="B172" i="1" s="1"/>
  <c r="L174" i="1"/>
  <c r="L176" i="1"/>
  <c r="L178" i="1"/>
  <c r="B178" i="1" s="1"/>
  <c r="L180" i="1"/>
  <c r="B180" i="1" s="1"/>
  <c r="L182" i="1"/>
  <c r="B182" i="1" s="1"/>
  <c r="L184" i="1"/>
  <c r="B184" i="1" s="1"/>
  <c r="L186" i="1"/>
  <c r="B186" i="1" s="1"/>
  <c r="L188" i="1"/>
  <c r="B188" i="1" s="1"/>
  <c r="L190" i="1"/>
  <c r="L192" i="1"/>
  <c r="L194" i="1"/>
  <c r="B194" i="1" s="1"/>
  <c r="L196" i="1"/>
  <c r="B196" i="1" s="1"/>
  <c r="L198" i="1"/>
  <c r="B198" i="1" s="1"/>
  <c r="L200" i="1"/>
  <c r="B200" i="1" s="1"/>
  <c r="L202" i="1"/>
  <c r="B202" i="1" s="1"/>
  <c r="L204" i="1"/>
  <c r="B204" i="1" s="1"/>
  <c r="L206" i="1"/>
  <c r="L208" i="1"/>
  <c r="L210" i="1"/>
  <c r="B210" i="1" s="1"/>
  <c r="L212" i="1"/>
  <c r="B212" i="1" s="1"/>
  <c r="L214" i="1"/>
  <c r="B214" i="1" s="1"/>
  <c r="L216" i="1"/>
  <c r="B216" i="1" s="1"/>
  <c r="L218" i="1"/>
  <c r="B218" i="1" s="1"/>
  <c r="L220" i="1"/>
  <c r="B220" i="1" s="1"/>
  <c r="L222" i="1"/>
  <c r="L224" i="1"/>
  <c r="L226" i="1"/>
  <c r="B226" i="1" s="1"/>
  <c r="L228" i="1"/>
  <c r="B228" i="1" s="1"/>
  <c r="L230" i="1"/>
  <c r="B230" i="1" s="1"/>
  <c r="L232" i="1"/>
  <c r="B232" i="1" s="1"/>
  <c r="L234" i="1"/>
  <c r="B234" i="1" s="1"/>
  <c r="L236" i="1"/>
  <c r="B236" i="1" s="1"/>
  <c r="L238" i="1"/>
  <c r="L240" i="1"/>
  <c r="L242" i="1"/>
  <c r="B242" i="1" s="1"/>
  <c r="L244" i="1"/>
  <c r="B244" i="1" s="1"/>
  <c r="L246" i="1"/>
  <c r="B246" i="1" s="1"/>
  <c r="L248" i="1"/>
  <c r="B248" i="1" s="1"/>
  <c r="L250" i="1"/>
  <c r="B250" i="1" s="1"/>
  <c r="L252" i="1"/>
  <c r="B252" i="1" s="1"/>
  <c r="L254" i="1"/>
  <c r="L256" i="1"/>
  <c r="L258" i="1"/>
  <c r="B258" i="1" s="1"/>
  <c r="L260" i="1"/>
  <c r="B260" i="1" s="1"/>
  <c r="L262" i="1"/>
  <c r="B262" i="1" s="1"/>
  <c r="L264" i="1"/>
  <c r="B264" i="1" s="1"/>
  <c r="L266" i="1"/>
  <c r="B266" i="1" s="1"/>
  <c r="L268" i="1"/>
  <c r="B268" i="1" s="1"/>
  <c r="L270" i="1"/>
  <c r="L272" i="1"/>
  <c r="L274" i="1"/>
  <c r="B274" i="1" s="1"/>
  <c r="L276" i="1"/>
  <c r="B276" i="1" s="1"/>
  <c r="L278" i="1"/>
  <c r="B278" i="1" s="1"/>
  <c r="L280" i="1"/>
  <c r="B280" i="1" s="1"/>
  <c r="L282" i="1"/>
  <c r="B282" i="1" s="1"/>
  <c r="L284" i="1"/>
  <c r="B284" i="1" s="1"/>
  <c r="L286" i="1"/>
  <c r="L288" i="1"/>
  <c r="L290" i="1"/>
  <c r="B290" i="1" s="1"/>
  <c r="L292" i="1"/>
  <c r="B292" i="1" s="1"/>
  <c r="L294" i="1"/>
  <c r="B294" i="1" s="1"/>
  <c r="L296" i="1"/>
  <c r="B296" i="1" s="1"/>
  <c r="L298" i="1"/>
  <c r="B298" i="1" s="1"/>
  <c r="L300" i="1"/>
  <c r="B300" i="1" s="1"/>
  <c r="L302" i="1"/>
  <c r="L304" i="1"/>
  <c r="L306" i="1"/>
  <c r="B306" i="1" s="1"/>
  <c r="L308" i="1"/>
  <c r="B308" i="1" s="1"/>
  <c r="L310" i="1"/>
  <c r="B310" i="1" s="1"/>
  <c r="L312" i="1"/>
  <c r="B312" i="1" s="1"/>
  <c r="L314" i="1"/>
  <c r="B314" i="1" s="1"/>
  <c r="L316" i="1"/>
  <c r="B316" i="1" s="1"/>
  <c r="L318" i="1"/>
  <c r="L320" i="1"/>
  <c r="L322" i="1"/>
  <c r="B322" i="1" s="1"/>
  <c r="L324" i="1"/>
  <c r="B324" i="1" s="1"/>
  <c r="L326" i="1"/>
  <c r="B326" i="1" s="1"/>
  <c r="L328" i="1"/>
  <c r="B328" i="1" s="1"/>
  <c r="L330" i="1"/>
  <c r="B330" i="1" s="1"/>
  <c r="L8" i="1"/>
  <c r="B8" i="1" s="1"/>
  <c r="L11" i="1"/>
  <c r="B11" i="1" s="1"/>
  <c r="L13" i="1"/>
  <c r="B13" i="1" s="1"/>
  <c r="L15" i="1"/>
  <c r="B15" i="1" s="1"/>
  <c r="L17" i="1"/>
  <c r="L19" i="1"/>
  <c r="B19" i="1" s="1"/>
  <c r="L21" i="1"/>
  <c r="B21" i="1" s="1"/>
  <c r="L23" i="1"/>
  <c r="B23" i="1" s="1"/>
  <c r="L25" i="1"/>
  <c r="B25" i="1" s="1"/>
  <c r="L27" i="1"/>
  <c r="B27" i="1" s="1"/>
  <c r="L29" i="1"/>
  <c r="B29" i="1" s="1"/>
  <c r="L31" i="1"/>
  <c r="B31" i="1" s="1"/>
  <c r="L33" i="1"/>
  <c r="L35" i="1"/>
  <c r="B35" i="1" s="1"/>
  <c r="L37" i="1"/>
  <c r="B37" i="1" s="1"/>
  <c r="L39" i="1"/>
  <c r="B39" i="1" s="1"/>
  <c r="L41" i="1"/>
  <c r="B41" i="1" s="1"/>
  <c r="L43" i="1"/>
  <c r="B43" i="1" s="1"/>
  <c r="L45" i="1"/>
  <c r="B45" i="1" s="1"/>
  <c r="L47" i="1"/>
  <c r="B47" i="1" s="1"/>
  <c r="L49" i="1"/>
  <c r="L51" i="1"/>
  <c r="B51" i="1" s="1"/>
  <c r="L53" i="1"/>
  <c r="B53" i="1" s="1"/>
  <c r="L55" i="1"/>
  <c r="B55" i="1" s="1"/>
  <c r="L57" i="1"/>
  <c r="B57" i="1" s="1"/>
  <c r="L59" i="1"/>
  <c r="B59" i="1" s="1"/>
  <c r="L61" i="1"/>
  <c r="B61" i="1" s="1"/>
  <c r="L63" i="1"/>
  <c r="B63" i="1" s="1"/>
  <c r="L65" i="1"/>
  <c r="L67" i="1"/>
  <c r="B67" i="1" s="1"/>
  <c r="L69" i="1"/>
  <c r="B69" i="1" s="1"/>
  <c r="L71" i="1"/>
  <c r="B71" i="1" s="1"/>
  <c r="L73" i="1"/>
  <c r="B73" i="1" s="1"/>
  <c r="L75" i="1"/>
  <c r="B75" i="1" s="1"/>
  <c r="L77" i="1"/>
  <c r="B77" i="1" s="1"/>
  <c r="L79" i="1"/>
  <c r="B79" i="1" s="1"/>
  <c r="L81" i="1"/>
  <c r="L83" i="1"/>
  <c r="B83" i="1" s="1"/>
  <c r="L85" i="1"/>
  <c r="B85" i="1" s="1"/>
  <c r="L87" i="1"/>
  <c r="B87" i="1" s="1"/>
  <c r="L89" i="1"/>
  <c r="B89" i="1" s="1"/>
  <c r="L91" i="1"/>
  <c r="B91" i="1" s="1"/>
  <c r="L93" i="1"/>
  <c r="B93" i="1" s="1"/>
  <c r="L95" i="1"/>
  <c r="B95" i="1" s="1"/>
  <c r="L97" i="1"/>
  <c r="L99" i="1"/>
  <c r="B99" i="1" s="1"/>
  <c r="L101" i="1"/>
  <c r="B101" i="1" s="1"/>
  <c r="L103" i="1"/>
  <c r="B103" i="1" s="1"/>
  <c r="L105" i="1"/>
  <c r="B105" i="1" s="1"/>
  <c r="L107" i="1"/>
  <c r="B107" i="1" s="1"/>
  <c r="L109" i="1"/>
  <c r="B109" i="1" s="1"/>
  <c r="L111" i="1"/>
  <c r="B111" i="1" s="1"/>
  <c r="L113" i="1"/>
  <c r="L115" i="1"/>
  <c r="B115" i="1" s="1"/>
  <c r="L117" i="1"/>
  <c r="B117" i="1" s="1"/>
  <c r="L119" i="1"/>
  <c r="B119" i="1" s="1"/>
  <c r="L121" i="1"/>
  <c r="B121" i="1" s="1"/>
  <c r="L123" i="1"/>
  <c r="B123" i="1" s="1"/>
  <c r="L125" i="1"/>
  <c r="B125" i="1" s="1"/>
  <c r="L127" i="1"/>
  <c r="B127" i="1" s="1"/>
  <c r="L129" i="1"/>
  <c r="L131" i="1"/>
  <c r="B131" i="1" s="1"/>
  <c r="L133" i="1"/>
  <c r="B133" i="1" s="1"/>
  <c r="L135" i="1"/>
  <c r="B135" i="1" s="1"/>
  <c r="L137" i="1"/>
  <c r="B137" i="1" s="1"/>
  <c r="L139" i="1"/>
  <c r="B139" i="1" s="1"/>
  <c r="L141" i="1"/>
  <c r="B141" i="1" s="1"/>
  <c r="L143" i="1"/>
  <c r="B143" i="1" s="1"/>
  <c r="L145" i="1"/>
  <c r="L147" i="1"/>
  <c r="B147" i="1" s="1"/>
  <c r="L149" i="1"/>
  <c r="B149" i="1" s="1"/>
  <c r="L151" i="1"/>
  <c r="B151" i="1" s="1"/>
  <c r="L153" i="1"/>
  <c r="B153" i="1" s="1"/>
  <c r="L155" i="1"/>
  <c r="B155" i="1" s="1"/>
  <c r="L157" i="1"/>
  <c r="B157" i="1" s="1"/>
  <c r="L159" i="1"/>
  <c r="B159" i="1" s="1"/>
  <c r="L161" i="1"/>
  <c r="L163" i="1"/>
  <c r="B163" i="1" s="1"/>
  <c r="L165" i="1"/>
  <c r="B165" i="1" s="1"/>
  <c r="L167" i="1"/>
  <c r="B167" i="1" s="1"/>
  <c r="L169" i="1"/>
  <c r="B169" i="1" s="1"/>
  <c r="L171" i="1"/>
  <c r="B171" i="1" s="1"/>
  <c r="L173" i="1"/>
  <c r="B173" i="1" s="1"/>
  <c r="L175" i="1"/>
  <c r="B175" i="1" s="1"/>
  <c r="L177" i="1"/>
  <c r="L179" i="1"/>
  <c r="B179" i="1" s="1"/>
  <c r="L181" i="1"/>
  <c r="B181" i="1" s="1"/>
  <c r="L183" i="1"/>
  <c r="B183" i="1" s="1"/>
  <c r="L185" i="1"/>
  <c r="B185" i="1" s="1"/>
  <c r="L187" i="1"/>
  <c r="B187" i="1" s="1"/>
  <c r="L189" i="1"/>
  <c r="B189" i="1" s="1"/>
  <c r="L191" i="1"/>
  <c r="B191" i="1" s="1"/>
  <c r="L193" i="1"/>
  <c r="L195" i="1"/>
  <c r="B195" i="1" s="1"/>
  <c r="L197" i="1"/>
  <c r="B197" i="1" s="1"/>
  <c r="L199" i="1"/>
  <c r="B199" i="1" s="1"/>
  <c r="L201" i="1"/>
  <c r="B201" i="1" s="1"/>
  <c r="L203" i="1"/>
  <c r="B203" i="1" s="1"/>
  <c r="L205" i="1"/>
  <c r="B205" i="1" s="1"/>
  <c r="L207" i="1"/>
  <c r="B207" i="1" s="1"/>
  <c r="L209" i="1"/>
  <c r="L211" i="1"/>
  <c r="B211" i="1" s="1"/>
  <c r="L213" i="1"/>
  <c r="B213" i="1" s="1"/>
  <c r="L215" i="1"/>
  <c r="B215" i="1" s="1"/>
  <c r="L217" i="1"/>
  <c r="B217" i="1" s="1"/>
  <c r="L219" i="1"/>
  <c r="B219" i="1" s="1"/>
  <c r="L221" i="1"/>
  <c r="B221" i="1" s="1"/>
  <c r="L223" i="1"/>
  <c r="B223" i="1" s="1"/>
  <c r="L225" i="1"/>
  <c r="L227" i="1"/>
  <c r="B227" i="1" s="1"/>
  <c r="L229" i="1"/>
  <c r="B229" i="1" s="1"/>
  <c r="L231" i="1"/>
  <c r="B231" i="1" s="1"/>
  <c r="L233" i="1"/>
  <c r="B233" i="1" s="1"/>
  <c r="L235" i="1"/>
  <c r="B235" i="1" s="1"/>
  <c r="L237" i="1"/>
  <c r="B237" i="1" s="1"/>
  <c r="L239" i="1"/>
  <c r="B239" i="1" s="1"/>
  <c r="L241" i="1"/>
  <c r="L243" i="1"/>
  <c r="B243" i="1" s="1"/>
  <c r="L245" i="1"/>
  <c r="B245" i="1" s="1"/>
  <c r="L247" i="1"/>
  <c r="B247" i="1" s="1"/>
  <c r="L249" i="1"/>
  <c r="B249" i="1" s="1"/>
  <c r="L251" i="1"/>
  <c r="B251" i="1" s="1"/>
  <c r="L253" i="1"/>
  <c r="B253" i="1" s="1"/>
  <c r="L255" i="1"/>
  <c r="B255" i="1" s="1"/>
  <c r="L257" i="1"/>
  <c r="L259" i="1"/>
  <c r="B259" i="1" s="1"/>
  <c r="L261" i="1"/>
  <c r="B261" i="1" s="1"/>
  <c r="L263" i="1"/>
  <c r="B263" i="1" s="1"/>
  <c r="L265" i="1"/>
  <c r="B265" i="1" s="1"/>
  <c r="L267" i="1"/>
  <c r="B267" i="1" s="1"/>
  <c r="L275" i="1"/>
  <c r="B275" i="1" s="1"/>
  <c r="L283" i="1"/>
  <c r="B283" i="1" s="1"/>
  <c r="L291" i="1"/>
  <c r="B291" i="1" s="1"/>
  <c r="L299" i="1"/>
  <c r="B299" i="1" s="1"/>
  <c r="L307" i="1"/>
  <c r="B307" i="1" s="1"/>
  <c r="L315" i="1"/>
  <c r="B315" i="1" s="1"/>
  <c r="L323" i="1"/>
  <c r="B323" i="1" s="1"/>
  <c r="L331" i="1"/>
  <c r="B331" i="1" s="1"/>
  <c r="L333" i="1"/>
  <c r="B333" i="1" s="1"/>
  <c r="L334" i="1"/>
  <c r="L269" i="1"/>
  <c r="B269" i="1" s="1"/>
  <c r="L277" i="1"/>
  <c r="B277" i="1" s="1"/>
  <c r="L285" i="1"/>
  <c r="B285" i="1" s="1"/>
  <c r="L293" i="1"/>
  <c r="B293" i="1" s="1"/>
  <c r="L301" i="1"/>
  <c r="B301" i="1" s="1"/>
  <c r="L309" i="1"/>
  <c r="B309" i="1" s="1"/>
  <c r="L317" i="1"/>
  <c r="B317" i="1" s="1"/>
  <c r="L325" i="1"/>
  <c r="B325" i="1" s="1"/>
  <c r="L332" i="1"/>
  <c r="B332" i="1" s="1"/>
  <c r="L339" i="1"/>
  <c r="B339" i="1" s="1"/>
  <c r="L340" i="1"/>
  <c r="B340" i="1" s="1"/>
  <c r="L271" i="1"/>
  <c r="B271" i="1" s="1"/>
  <c r="L279" i="1"/>
  <c r="B279" i="1" s="1"/>
  <c r="L287" i="1"/>
  <c r="B287" i="1" s="1"/>
  <c r="L295" i="1"/>
  <c r="B295" i="1" s="1"/>
  <c r="L303" i="1"/>
  <c r="B303" i="1" s="1"/>
  <c r="L311" i="1"/>
  <c r="B311" i="1" s="1"/>
  <c r="L319" i="1"/>
  <c r="B319" i="1" s="1"/>
  <c r="L327" i="1"/>
  <c r="B327" i="1" s="1"/>
  <c r="L337" i="1"/>
  <c r="B337" i="1" s="1"/>
  <c r="L338" i="1"/>
  <c r="B338" i="1" s="1"/>
  <c r="L273" i="1"/>
  <c r="L281" i="1"/>
  <c r="B281" i="1" s="1"/>
  <c r="L289" i="1"/>
  <c r="L297" i="1"/>
  <c r="B297" i="1" s="1"/>
  <c r="L305" i="1"/>
  <c r="L313" i="1"/>
  <c r="B313" i="1" s="1"/>
  <c r="L321" i="1"/>
  <c r="L329" i="1"/>
  <c r="B329" i="1" s="1"/>
  <c r="L335" i="1"/>
  <c r="B335" i="1" s="1"/>
  <c r="L336" i="1"/>
  <c r="B336" i="1" s="1"/>
  <c r="L6" i="1"/>
  <c r="K6" i="1"/>
  <c r="B289" i="1" l="1"/>
  <c r="B318" i="1"/>
  <c r="B302" i="1"/>
  <c r="B286" i="1"/>
  <c r="B270" i="1"/>
  <c r="B254" i="1"/>
  <c r="B238" i="1"/>
  <c r="B222" i="1"/>
  <c r="B206" i="1"/>
  <c r="B190" i="1"/>
  <c r="B174" i="1"/>
  <c r="B158" i="1"/>
  <c r="B142" i="1"/>
  <c r="B126" i="1"/>
  <c r="B110" i="1"/>
  <c r="B94" i="1"/>
  <c r="B78" i="1"/>
  <c r="B62" i="1"/>
  <c r="B46" i="1"/>
  <c r="B30" i="1"/>
  <c r="B14" i="1"/>
  <c r="B273" i="1"/>
  <c r="B321" i="1"/>
  <c r="B257" i="1"/>
  <c r="B241" i="1"/>
  <c r="B225" i="1"/>
  <c r="B209" i="1"/>
  <c r="B193" i="1"/>
  <c r="B177" i="1"/>
  <c r="B161" i="1"/>
  <c r="B145" i="1"/>
  <c r="B129" i="1"/>
  <c r="B113" i="1"/>
  <c r="B97" i="1"/>
  <c r="B81" i="1"/>
  <c r="B65" i="1"/>
  <c r="B49" i="1"/>
  <c r="B33" i="1"/>
  <c r="B342" i="1" s="1"/>
  <c r="B17" i="1"/>
  <c r="B334" i="1"/>
  <c r="B305" i="1"/>
  <c r="B320" i="1"/>
  <c r="B304" i="1"/>
  <c r="B288" i="1"/>
  <c r="B272" i="1"/>
  <c r="B256" i="1"/>
  <c r="B240" i="1"/>
  <c r="B224" i="1"/>
  <c r="B208" i="1"/>
  <c r="B192" i="1"/>
  <c r="B176" i="1"/>
  <c r="B160" i="1"/>
  <c r="B144" i="1"/>
  <c r="B128" i="1"/>
  <c r="B112" i="1"/>
  <c r="B96" i="1"/>
  <c r="B80" i="1"/>
  <c r="B64" i="1"/>
  <c r="B48" i="1"/>
  <c r="B32" i="1"/>
  <c r="B16" i="1"/>
  <c r="B6" i="1"/>
  <c r="B344" i="1" l="1"/>
  <c r="B343" i="1"/>
</calcChain>
</file>

<file path=xl/sharedStrings.xml><?xml version="1.0" encoding="utf-8"?>
<sst xmlns="http://schemas.openxmlformats.org/spreadsheetml/2006/main" count="1002" uniqueCount="355">
  <si>
    <t>Protein List</t>
  </si>
  <si>
    <t>Min</t>
  </si>
  <si>
    <t>Max</t>
  </si>
  <si>
    <t>Antibody Array Assay Results</t>
  </si>
  <si>
    <t>Beta actin</t>
  </si>
  <si>
    <t>Mean</t>
  </si>
  <si>
    <t xml:space="preserve">Catenin beta (Ab-37) </t>
  </si>
  <si>
    <t xml:space="preserve">Catenin beta (Ab-41/45) </t>
  </si>
  <si>
    <t xml:space="preserve">Catenin beta (Phospho-Ser33) </t>
  </si>
  <si>
    <t xml:space="preserve">Catenin beta (Phospho-Ser37) </t>
  </si>
  <si>
    <t>Assay Data</t>
  </si>
  <si>
    <t>14-3-3 theta/tau (Ab-232)</t>
  </si>
  <si>
    <t>14-3-3 theta/tau (Phospho-Ser232)</t>
  </si>
  <si>
    <t xml:space="preserve">14-3-3 zeta (Ab-58)  </t>
  </si>
  <si>
    <t>14-3-3 zeta (Phospho-Ser58)</t>
  </si>
  <si>
    <t>14-3-3 zeta/delta (Ab-232)</t>
  </si>
  <si>
    <t>14-3-3 zeta/delta (Phospho-Thr232)</t>
  </si>
  <si>
    <t xml:space="preserve">4E-BP1 (Ab-36) </t>
  </si>
  <si>
    <t xml:space="preserve">4E-BP1 (Ab-45) </t>
  </si>
  <si>
    <t>4E-BP1 (Ab-65)</t>
  </si>
  <si>
    <t>4E-BP1 (Ab-70)</t>
  </si>
  <si>
    <t>4E-BP1 (Phospho-Ser65)</t>
  </si>
  <si>
    <t xml:space="preserve">4E-BP1 (Phospho-Thr36) </t>
  </si>
  <si>
    <t xml:space="preserve">4E-BP1 (Phospho-Thr45) </t>
  </si>
  <si>
    <t>4E-BP1 (Phospho-Thr70)</t>
  </si>
  <si>
    <t>6-phosphofructo-2-kinase/fructose-2,6-biphosphatase 2 (PFKFB2) (Ab-483)</t>
  </si>
  <si>
    <t xml:space="preserve">6-phosphofructo-2-kinase/fructose-2,6-biphosphatase 2 (PFKFB2) (Phospho-Ser483) </t>
  </si>
  <si>
    <t>Abl1 (Ab-204)</t>
  </si>
  <si>
    <t>Abl1 (Ab-754/735)</t>
  </si>
  <si>
    <t>Abl1 (Phospho-Thr754/735)</t>
  </si>
  <si>
    <t>Abl1 (Phospho-Tyr204)</t>
  </si>
  <si>
    <t>Abl1 (Phospho-Tyr412)</t>
  </si>
  <si>
    <t>ACC1 (Ab-79)</t>
  </si>
  <si>
    <t>ACC1 (Ab-80)</t>
  </si>
  <si>
    <t>ACC1 (Phospho-Ser79)</t>
  </si>
  <si>
    <t>ACC1 (Phospho-Ser80)</t>
  </si>
  <si>
    <t>ACK1 (Phospho-Tyr284)</t>
  </si>
  <si>
    <t xml:space="preserve">ADD1 (Ab-726)  </t>
  </si>
  <si>
    <t xml:space="preserve">AFX/FOXO4 (Ab-197) </t>
  </si>
  <si>
    <t xml:space="preserve">AFX/FOXO4 (Phospho-Ser197) </t>
  </si>
  <si>
    <t>AKT1 (Ab-124)</t>
  </si>
  <si>
    <t>AKT1 (Ab-246)</t>
  </si>
  <si>
    <t>AKT1 (Ab-450)</t>
  </si>
  <si>
    <t>AKT1 (Ab-474)</t>
  </si>
  <si>
    <t>AKT1 (Ab-72)</t>
  </si>
  <si>
    <t>AKT1 (Phospho-Ser124)</t>
  </si>
  <si>
    <t>AKT1 (Phospho-Ser246)</t>
  </si>
  <si>
    <t>AKT1 (Phospho-Thr450)</t>
  </si>
  <si>
    <t>AKT1 (Phospho-Thr72)</t>
  </si>
  <si>
    <t>AKT1 (Phospho-Tyr474)</t>
  </si>
  <si>
    <t>AKT1/2/3 (Ab-315)</t>
  </si>
  <si>
    <t>AKT1S1 (Ab-246)</t>
  </si>
  <si>
    <t>AKT1S1 (Phospho-Thr246)</t>
  </si>
  <si>
    <t xml:space="preserve">AKT2 (Ab-474) </t>
  </si>
  <si>
    <t xml:space="preserve">AKT2 (Phospho-Ser474) </t>
  </si>
  <si>
    <t>ALK (Ab-1507)</t>
  </si>
  <si>
    <t>ALK (Ab-1604)</t>
  </si>
  <si>
    <t>ALK (Phospho-Tyr1507)</t>
  </si>
  <si>
    <t>ALK (Phospho-Tyr1604)</t>
  </si>
  <si>
    <t>AMPK1/AMPK2 (Ab-485/491)</t>
  </si>
  <si>
    <t xml:space="preserve">AMPK1/AMPK2 (Phospho-Ser485/491) </t>
  </si>
  <si>
    <t xml:space="preserve">Amyloid beta A4 (Ab-743/668)  </t>
  </si>
  <si>
    <t>Amyloid beta A4 (Phospho-Thr743/668)</t>
  </si>
  <si>
    <t xml:space="preserve">Androgen Receptor (Ab-213) </t>
  </si>
  <si>
    <t xml:space="preserve">Androgen Receptor (Ab-650) </t>
  </si>
  <si>
    <t xml:space="preserve">Androgen Receptor (Phospho-Ser213) </t>
  </si>
  <si>
    <t xml:space="preserve">Androgen Receptor (Phospho-Ser650) </t>
  </si>
  <si>
    <t>A-RAF (Ab-301/302)</t>
  </si>
  <si>
    <t>A-RAF (Phospho-Tyr301/302)</t>
  </si>
  <si>
    <t>Arrestin-1 (Ab-412)</t>
  </si>
  <si>
    <t>Arrestin-1 (Phospho-Ser412)</t>
  </si>
  <si>
    <t xml:space="preserve">ASK1 (Ab-83) </t>
  </si>
  <si>
    <t xml:space="preserve">ASK1 (Ab-966) </t>
  </si>
  <si>
    <t xml:space="preserve">ASK1 (Phospho-Ser83) </t>
  </si>
  <si>
    <t xml:space="preserve">ASK1 (Phospho-Ser966) </t>
  </si>
  <si>
    <t xml:space="preserve">ATF2 (Ab-62/44) </t>
  </si>
  <si>
    <t xml:space="preserve">ATF2 (Ab-71/53) </t>
  </si>
  <si>
    <t xml:space="preserve">ATF2 (Ab-73/55) </t>
  </si>
  <si>
    <t xml:space="preserve">ATF2 (Phospho-Thr69/51) </t>
  </si>
  <si>
    <t xml:space="preserve">ATF2 (Phospho-Thr71/53) </t>
  </si>
  <si>
    <t xml:space="preserve">ATF2 (Phospho-Thr73/55) </t>
  </si>
  <si>
    <t xml:space="preserve">ATF4 (Ab-245) </t>
  </si>
  <si>
    <t xml:space="preserve">ATF4 (Phospho-Ser245) </t>
  </si>
  <si>
    <t xml:space="preserve">ATM (Ab-1981) </t>
  </si>
  <si>
    <t>ATP1A1/Na+K+ ATPase1 (Ab-23)</t>
  </si>
  <si>
    <t>ATP1A1/Na+K+ ATPase1 (Phospho-Ser23)</t>
  </si>
  <si>
    <t>ATPase (Ab-16)</t>
  </si>
  <si>
    <t>ATPase (Phospho-Ser16)</t>
  </si>
  <si>
    <t>ATP-Citrate Lyase (Ab-454)</t>
  </si>
  <si>
    <t>ATP-Citrate Lyase (Phospho-Ser454)</t>
  </si>
  <si>
    <t>ATRIP (Ab-68/72)</t>
  </si>
  <si>
    <t>ATRIP (Phospho-Ser68/72)</t>
  </si>
  <si>
    <t>AurA (Ab-342)</t>
  </si>
  <si>
    <t>AurB (Ab-12)</t>
  </si>
  <si>
    <t>AurB (Ab-232)</t>
  </si>
  <si>
    <t>AurB (Phospho-Thr232)</t>
  </si>
  <si>
    <t>AurB (Phospho-Tyr12)</t>
  </si>
  <si>
    <t>AurB/C (Ab-202/175)</t>
  </si>
  <si>
    <t>AXL (Phospho-Tyr691)</t>
  </si>
  <si>
    <t xml:space="preserve">BAD (Ab-112) </t>
  </si>
  <si>
    <t>BAD (Ab-134)</t>
  </si>
  <si>
    <t xml:space="preserve">BAD (Ab-136) </t>
  </si>
  <si>
    <t xml:space="preserve">BAD (Ab-155) </t>
  </si>
  <si>
    <t>BAD (Ab-91/128)</t>
  </si>
  <si>
    <t xml:space="preserve">BAD (Phospho-Ser112) </t>
  </si>
  <si>
    <t>BAD (Phospho-Ser134)</t>
  </si>
  <si>
    <t xml:space="preserve">BAD (Phospho-Ser136) </t>
  </si>
  <si>
    <t xml:space="preserve">BAD (Phospho-Ser155) </t>
  </si>
  <si>
    <t>BAD (Phospho-Ser91/128)</t>
  </si>
  <si>
    <t>BAX (Ab-167)</t>
  </si>
  <si>
    <t xml:space="preserve">BCL-2 (Ab-56) </t>
  </si>
  <si>
    <t>BCL-2 (Ab-69)</t>
  </si>
  <si>
    <t xml:space="preserve">BCL-2 (Ab-70) </t>
  </si>
  <si>
    <t xml:space="preserve">BCL-2 (Phospho-Ser70) </t>
  </si>
  <si>
    <t>BCL-2 (Phospho-Ser87)</t>
  </si>
  <si>
    <t xml:space="preserve">BCL-2 (Phospho-Thr56) </t>
  </si>
  <si>
    <t>BCL-2 (Phospho-Thr69)</t>
  </si>
  <si>
    <t>BCL-6 (Ab-333)</t>
  </si>
  <si>
    <t>BCL-XL (Ab-47)</t>
  </si>
  <si>
    <t xml:space="preserve">BCL-XL (Phospho-Ser62) </t>
  </si>
  <si>
    <t>BCL-XL (Phospho-Thr47)</t>
  </si>
  <si>
    <t xml:space="preserve">BCR (Ab-177) </t>
  </si>
  <si>
    <t>BCR (Ab-360)</t>
  </si>
  <si>
    <t xml:space="preserve">BCR (Phospho-Tyr177) </t>
  </si>
  <si>
    <t>BCR (Phospho-Tyr360)</t>
  </si>
  <si>
    <t>BID (Ab-78)</t>
  </si>
  <si>
    <t>BID (Phospho-Ser78)</t>
  </si>
  <si>
    <t xml:space="preserve">BIM (Ab-69/65) </t>
  </si>
  <si>
    <t xml:space="preserve">BIM (Phospho-Ser69/65) </t>
  </si>
  <si>
    <t>BLNK (Ab-96)</t>
  </si>
  <si>
    <t>BLNK (Phospho-Tyr84)</t>
  </si>
  <si>
    <t>BLNK (Phospho-Tyr96)</t>
  </si>
  <si>
    <t>B-RAF (Ab-446)</t>
  </si>
  <si>
    <t>B-RAF (Ab-598)</t>
  </si>
  <si>
    <t>B-RAF (Ab-601)</t>
  </si>
  <si>
    <t>B-RAF (Phospho-Ser446)</t>
  </si>
  <si>
    <t>B-RAF (Phospho-Ser601)</t>
  </si>
  <si>
    <t>B-RAF (Phospho-Thr598)</t>
  </si>
  <si>
    <t>BRCA1 (Ab-1457)</t>
  </si>
  <si>
    <t xml:space="preserve">BRCA1 (Ab-1524) </t>
  </si>
  <si>
    <t xml:space="preserve">BRCA1 (Phospho-Ser1423) </t>
  </si>
  <si>
    <t>BRCA1 (Phospho-Ser1457)</t>
  </si>
  <si>
    <t xml:space="preserve">BRCA1 (Phospho-Ser1524) </t>
  </si>
  <si>
    <t>Breast tumor kinase (Phospho-Tyr447)</t>
  </si>
  <si>
    <t xml:space="preserve">c-Abl (Ab-412) </t>
  </si>
  <si>
    <t>c-Abl (Phospho-Tyr245)</t>
  </si>
  <si>
    <t xml:space="preserve">c-Abl (Phospho-Tyr412) </t>
  </si>
  <si>
    <t>Calmodulin (Ab-79/81)</t>
  </si>
  <si>
    <t>Calmodulin (Phospho-Thr79/Ser81)</t>
  </si>
  <si>
    <t>Calsenilin/KCNIP3 (Ab-63)</t>
  </si>
  <si>
    <t>Calsenilin/KCNIP3 (Phospho-Ser63)</t>
  </si>
  <si>
    <t>CaMK2-beta/gamma/delta (Ab-287)</t>
  </si>
  <si>
    <t>CaMK2-beta/gamma/delta (Phospho-Thr287)</t>
  </si>
  <si>
    <t>CaMK4 (Ab-196/200)</t>
  </si>
  <si>
    <t>CaMK4 (Phospho-Thr196/200)</t>
  </si>
  <si>
    <t>Caspase 9 (Ab-144)</t>
  </si>
  <si>
    <t>Caspase 9 (Ab-153)</t>
  </si>
  <si>
    <t>Caspase 9 (Ab-196)</t>
  </si>
  <si>
    <t>Caspase 9 (Phospho-Ser144)</t>
  </si>
  <si>
    <t>Caspase 9 (Phospho-Ser196)</t>
  </si>
  <si>
    <t>Caspase 9 (Phospho-Tyr153)</t>
  </si>
  <si>
    <t>Catalase (Ab-385)</t>
  </si>
  <si>
    <t>Catalase (Phospho-Tyr385)</t>
  </si>
  <si>
    <t>Catenin beta (Ab-654)</t>
  </si>
  <si>
    <t xml:space="preserve">Catenin beta (Phospho-Thr41/Ser45) </t>
  </si>
  <si>
    <t>Catenin beta (Phospho-Tyr654)</t>
  </si>
  <si>
    <t>Catenin delta-1 (Ab-228)</t>
  </si>
  <si>
    <t>Catenin delta-1 (Phospho-Tyr228)</t>
  </si>
  <si>
    <t xml:space="preserve">Caveolin-1 (Ab-14) </t>
  </si>
  <si>
    <t xml:space="preserve">Caveolin-1 (Phospho-Tyr14) </t>
  </si>
  <si>
    <t>CBL (Phospho-Tyr700)</t>
  </si>
  <si>
    <t>CBL (Phospho-Tyr774)</t>
  </si>
  <si>
    <t>CD19 (Ab-531)</t>
  </si>
  <si>
    <t>CD22/BL-CAM (Phospho-Tyr807)</t>
  </si>
  <si>
    <t>CD227/mucin 1 (Ab-1243)</t>
  </si>
  <si>
    <t>CD227/mucin 1 (Phospho-Tyr1243)</t>
  </si>
  <si>
    <t>CD28 (Phospho-Tyr218)</t>
  </si>
  <si>
    <t>CD32 (FcgammaRIIb) (Ab-292)</t>
  </si>
  <si>
    <t>CD3Z (Ab-142)</t>
  </si>
  <si>
    <t>CD3Z (Phospho-Tyr142)</t>
  </si>
  <si>
    <t>CD4 (Ab-433)</t>
  </si>
  <si>
    <t>CD4 (Phospho-Ser433)</t>
  </si>
  <si>
    <t>CD45 (Phospho-Ser1007)</t>
  </si>
  <si>
    <t>CD5 (Ab-453)</t>
  </si>
  <si>
    <t>CD5 (Phospho-Tyr453)</t>
  </si>
  <si>
    <t>CDC25A (Ab-124)</t>
  </si>
  <si>
    <t>CDC25A (Ab-178)</t>
  </si>
  <si>
    <t xml:space="preserve">CDC25A (Ab-75) </t>
  </si>
  <si>
    <t>CDC25A (Phospho-Ser124)</t>
  </si>
  <si>
    <t xml:space="preserve">CDC25A (Phospho-Ser75) </t>
  </si>
  <si>
    <t>CDC25B (Ab-323)</t>
  </si>
  <si>
    <t>CDC25B (Ab-353)</t>
  </si>
  <si>
    <t>CDC25B (Phospho-Ser323)</t>
  </si>
  <si>
    <t>CDC25B (Phospho-Ser353)</t>
  </si>
  <si>
    <t xml:space="preserve">CDC25C (Ab-216) </t>
  </si>
  <si>
    <t xml:space="preserve">CDC25C (Phospho-Ser216) </t>
  </si>
  <si>
    <t>CDC25C (Phospho-Thr48)</t>
  </si>
  <si>
    <t>CDK1/CDC2 (Ab-14)</t>
  </si>
  <si>
    <t>CDK1/CDC2 (Phospho-Thr14)</t>
  </si>
  <si>
    <t xml:space="preserve">CDK2 (Ab-160) </t>
  </si>
  <si>
    <t xml:space="preserve">CDK2 (Phospho-Thr160) </t>
  </si>
  <si>
    <t>CDK5 (Ab-15)</t>
  </si>
  <si>
    <t>CDK5 (Phospho-Tyr15)</t>
  </si>
  <si>
    <t>CDK7 (Ab-170)</t>
  </si>
  <si>
    <t>CDK7 (Phospho-Thr170)</t>
  </si>
  <si>
    <t xml:space="preserve">Chk1 (Ab-280) </t>
  </si>
  <si>
    <t>Chk1 (Ab-286)</t>
  </si>
  <si>
    <t xml:space="preserve">Chk1 (Ab-317) </t>
  </si>
  <si>
    <t xml:space="preserve">Chk1 (Ab-345) </t>
  </si>
  <si>
    <t xml:space="preserve">Chk1 (Phospho-Ser280) </t>
  </si>
  <si>
    <t>Chk1 (Phospho-Ser286)</t>
  </si>
  <si>
    <t>Chk1 (Phospho-Ser296)</t>
  </si>
  <si>
    <t>Chk1 (Phospho-Ser301)</t>
  </si>
  <si>
    <t xml:space="preserve">Chk1 (Phospho-Ser317) </t>
  </si>
  <si>
    <t xml:space="preserve">Chk1 (Phospho-Ser345) </t>
  </si>
  <si>
    <t>Chk2 (Ab-383)</t>
  </si>
  <si>
    <t>Chk2 (Ab-387)</t>
  </si>
  <si>
    <t xml:space="preserve">Chk2 (Ab-516) </t>
  </si>
  <si>
    <t xml:space="preserve">Chk2 (Ab-68) </t>
  </si>
  <si>
    <t xml:space="preserve">Chk2 (Phospho-Ser516) </t>
  </si>
  <si>
    <t>Chk2 (Phospho-Thr383)</t>
  </si>
  <si>
    <t>Chk2 (Phospho-Thr387)</t>
  </si>
  <si>
    <t xml:space="preserve">Chk2 (Phospho-Thr68) </t>
  </si>
  <si>
    <t xml:space="preserve">c-Jun (Ab-170) </t>
  </si>
  <si>
    <t xml:space="preserve">c-Jun (Ab-239) </t>
  </si>
  <si>
    <t xml:space="preserve">c-Jun (Ab-243) </t>
  </si>
  <si>
    <t xml:space="preserve">c-Jun (Ab-63) </t>
  </si>
  <si>
    <t xml:space="preserve">c-Jun (Ab-91) </t>
  </si>
  <si>
    <t xml:space="preserve">c-Jun (Ab-93) </t>
  </si>
  <si>
    <t xml:space="preserve">c-Jun (Phospho-Ser243) </t>
  </si>
  <si>
    <t xml:space="preserve">c-Jun (Phospho-Ser63) </t>
  </si>
  <si>
    <t xml:space="preserve">c-Jun (Phospho-Ser73) </t>
  </si>
  <si>
    <t xml:space="preserve">c-Jun (Phospho-Thr239) </t>
  </si>
  <si>
    <t xml:space="preserve">c-Jun (Phospho-Thr91) </t>
  </si>
  <si>
    <t xml:space="preserve">c-Jun (Phospho-Thr93) </t>
  </si>
  <si>
    <t xml:space="preserve">c-Jun (Phospho-Tyr170) </t>
  </si>
  <si>
    <t>CK1-A (Ab-321)</t>
  </si>
  <si>
    <t>CK1-A (Phospho-Thr321)</t>
  </si>
  <si>
    <t>CK1-A/A2 (Phospho-Tyr294)</t>
  </si>
  <si>
    <t>CK2-b (Ab-209)</t>
  </si>
  <si>
    <t>CK2-b (Phospho-Ser209)</t>
  </si>
  <si>
    <t>Coagulation Factor III (Phospho-Ser290)</t>
  </si>
  <si>
    <t xml:space="preserve">Connexin 43 (Ab-367) </t>
  </si>
  <si>
    <t xml:space="preserve">Connexin 43 (Phospho-Ser367) </t>
  </si>
  <si>
    <t xml:space="preserve">Cortactin (Ab-421) </t>
  </si>
  <si>
    <t xml:space="preserve">Cortactin (Ab-466) </t>
  </si>
  <si>
    <t xml:space="preserve">Cortactin (Phospho-Tyr421) </t>
  </si>
  <si>
    <t xml:space="preserve">Cortactin (Phospho-Tyr466) </t>
  </si>
  <si>
    <t xml:space="preserve">CPI17 alpha (Ab-38) </t>
  </si>
  <si>
    <t xml:space="preserve">CPI17 alpha (Phospho-Thr38) </t>
  </si>
  <si>
    <t>c-PLA2 (Ab-505)</t>
  </si>
  <si>
    <t>c-PLA2 (Phospho-Ser505)</t>
  </si>
  <si>
    <t>CREB (Ab-100)</t>
  </si>
  <si>
    <t>CREB (Ab-121)</t>
  </si>
  <si>
    <t xml:space="preserve">CREB (Ab-129) </t>
  </si>
  <si>
    <t xml:space="preserve">CREB (Ab-133) </t>
  </si>
  <si>
    <t xml:space="preserve">CREB (Ab-142)  </t>
  </si>
  <si>
    <t>CREB (Phospho-Ser121)</t>
  </si>
  <si>
    <t xml:space="preserve">CREB (Phospho-Ser129) </t>
  </si>
  <si>
    <t xml:space="preserve">CREB (Phospho-Ser133) </t>
  </si>
  <si>
    <t>CREB (Phospho-Ser142)</t>
  </si>
  <si>
    <t>CREB (Phospho-Thr100)</t>
  </si>
  <si>
    <t xml:space="preserve">CrkII (Ab-221)  </t>
  </si>
  <si>
    <t>CrkII (Phospho-Tyr221)</t>
  </si>
  <si>
    <t>CrkL (Phospho-Tyr207)</t>
  </si>
  <si>
    <t>CXCR4 (Phospho-Ser339)</t>
  </si>
  <si>
    <t>Cyclin B1 (Ab-126)</t>
  </si>
  <si>
    <t>Cyclin B1 (Ab-147)</t>
  </si>
  <si>
    <t>Cyclin D1 (Ab-90)</t>
  </si>
  <si>
    <t>Cyclin D1 (Phospho-Thr286)</t>
  </si>
  <si>
    <t>Cyclin D3 (Ab-283)</t>
  </si>
  <si>
    <t>Cyclin D3 (Phospho-Thr283)</t>
  </si>
  <si>
    <t>Cyclin E1 (Ab-395)</t>
  </si>
  <si>
    <t>Cyclin E1 (Ab-77)</t>
  </si>
  <si>
    <t>Cyclin E1 (Phospho-Thr395)</t>
  </si>
  <si>
    <t>Cyclin E1 (Phospho-Thr77)</t>
  </si>
  <si>
    <t>Cyclin E2 (Ab-392)</t>
  </si>
  <si>
    <t>Median Signal</t>
  </si>
  <si>
    <t xml:space="preserve">ATF2 (Ab-112/94) </t>
  </si>
  <si>
    <t>Cyclin D1 (Ab-286)</t>
  </si>
  <si>
    <t xml:space="preserve">BTK (Ab-223)  </t>
  </si>
  <si>
    <t>BTK (Phospho-Tyr223)</t>
  </si>
  <si>
    <t>Antibody List</t>
  </si>
  <si>
    <t xml:space="preserve">Signal Ratio </t>
  </si>
  <si>
    <t>Ratio Analysis for Paired Antibodies</t>
  </si>
  <si>
    <t>Caspase 1 (Ab-376)</t>
  </si>
  <si>
    <t>Caspase 2 (Ab-157)</t>
  </si>
  <si>
    <t>Caspase 3 (Ab-150)</t>
  </si>
  <si>
    <t>Caspase 8 (Ab-347)</t>
  </si>
  <si>
    <t>Caspase 9 (Ab-125)</t>
  </si>
  <si>
    <t>Fold Change</t>
  </si>
  <si>
    <t xml:space="preserve">ATF2 (Phospho-Ser112/94) </t>
  </si>
  <si>
    <t xml:space="preserve">ATF2 (Phospho-Ser62/44) </t>
  </si>
  <si>
    <t>Caspase 1 (Phospho-Ser376)</t>
  </si>
  <si>
    <t>Caspase 2 (Phospho-Ser157)</t>
  </si>
  <si>
    <t>Caspase 3 (Phospho-Ser150)</t>
  </si>
  <si>
    <t>Caspase 6 (Phospho-Ser257)</t>
  </si>
  <si>
    <t>Caspase 8 (Phospho-Ser347)</t>
  </si>
  <si>
    <t>Caspase 9 (Phospho-Thr125)</t>
  </si>
  <si>
    <t xml:space="preserve">ATF2 (Ab-69/51) </t>
  </si>
  <si>
    <t>Data Normalized to Median Signal</t>
  </si>
  <si>
    <t>14-3-3 beta/zeta (Ab-184/186)</t>
  </si>
  <si>
    <t>14-3-3 beta/zeta (Phospho-Ser184/186)</t>
  </si>
  <si>
    <t>Actin Pan (a/b/g) (Ab-55/53)</t>
  </si>
  <si>
    <t>Actin Pan (a/b/g) (Phospho-Tyr55/53)</t>
  </si>
  <si>
    <t>ADD1 (Phospho-Ser726)</t>
  </si>
  <si>
    <t xml:space="preserve">AKT1 (Ab-308) </t>
  </si>
  <si>
    <t>AKT1 (Ab-326)</t>
  </si>
  <si>
    <t xml:space="preserve">AKT1 (Ab-473) </t>
  </si>
  <si>
    <t xml:space="preserve">AKT1 (Phospho-Ser473) </t>
  </si>
  <si>
    <t xml:space="preserve">AKT1 (Phospho-Thr308) </t>
  </si>
  <si>
    <t>AKT1 (Phospho-Tyr326)</t>
  </si>
  <si>
    <t>AMPK beta1 (Ab-182)</t>
  </si>
  <si>
    <t>AMPK beta1 (Phospho-Ser182)</t>
  </si>
  <si>
    <t>ATF1 (Ab-63)</t>
  </si>
  <si>
    <t>ATF1 (Phospho-Ser63)</t>
  </si>
  <si>
    <t>AurA (Ab-288)</t>
  </si>
  <si>
    <t>AurA (Phospho-Ser342)</t>
  </si>
  <si>
    <t>AurA (Phospho-Thr288)</t>
  </si>
  <si>
    <t>BAX (Phospho-Thr167)</t>
  </si>
  <si>
    <t>CaMK1-alpha (Ab-177)</t>
  </si>
  <si>
    <t>CaMK1-alpha (Phospho-Thr177)</t>
  </si>
  <si>
    <t>CaMK2 alpha/beta/delta (Phospho-Thr305)</t>
  </si>
  <si>
    <t xml:space="preserve">CaMK2A (Ab-286) </t>
  </si>
  <si>
    <t xml:space="preserve">CaMK2A (Phospho-Thr286) </t>
  </si>
  <si>
    <t>Catenin beta (Ab-33)</t>
  </si>
  <si>
    <t>Catenin beta (Ab-489)</t>
  </si>
  <si>
    <t>Catenin beta (Phospho-Tyr489)</t>
  </si>
  <si>
    <t>CD19 (Phospho-Tyr531)</t>
  </si>
  <si>
    <t>CDK1/CDC2 (Ab-15)</t>
  </si>
  <si>
    <t xml:space="preserve">CDK1/CDC2 (Phospho-Tyr15) </t>
  </si>
  <si>
    <t>Claudin 3 (Ab-219)</t>
  </si>
  <si>
    <t>Claudin 3 (Phospho-Tyr219)</t>
  </si>
  <si>
    <t>Claudin 6 (Phospho-Tyr219)</t>
  </si>
  <si>
    <t>Claudin 7 (Ab-210)</t>
  </si>
  <si>
    <t>Claudin 7 (Phospho-Tyr210)</t>
  </si>
  <si>
    <t xml:space="preserve">Cofilin (Ab-3) </t>
  </si>
  <si>
    <t xml:space="preserve">Cofilin (Phospho-Ser3) </t>
  </si>
  <si>
    <t>Cyclin B1 (Phospho-Ser126)</t>
  </si>
  <si>
    <t>Cyclin B1 (Phospho-Ser147)</t>
  </si>
  <si>
    <t>Cyclin C (Phospho-Ser275)</t>
  </si>
  <si>
    <t>Cyclin D2 (Ab-280)</t>
  </si>
  <si>
    <t>Cyclin E2 (Phospho-Thr392)</t>
  </si>
  <si>
    <t>Caspase 6 (Ab-257)</t>
  </si>
  <si>
    <t>Average Signal of Replicate Spots</t>
  </si>
  <si>
    <t>Cofficient of Variation for Replicate Spots</t>
  </si>
  <si>
    <t xml:space="preserve">AMPK1/AMPK2 (Ab-183/172)  </t>
  </si>
  <si>
    <t>AMPK1/AMPK2 (Phospho-Thr183/172) </t>
  </si>
  <si>
    <t>BTK (Phospho-Tyr551)</t>
  </si>
  <si>
    <t xml:space="preserve">Average of Empty Spots </t>
  </si>
  <si>
    <t>Average of Negative Controls</t>
  </si>
  <si>
    <t>Average of Positive Markers</t>
  </si>
  <si>
    <t>Treated/Vehicle</t>
  </si>
  <si>
    <t>Vehicle</t>
  </si>
  <si>
    <t>Treated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</si>
</sst>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theme="5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9" fontId="5" fillId="2" borderId="15" xfId="0" applyNumberFormat="1" applyFont="1" applyFill="1" applyBorder="1" applyAlignment="1">
      <alignment vertical="center" wrapText="1"/>
    </xf>
    <xf numFmtId="49" fontId="5" fillId="2" borderId="16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3" borderId="12" xfId="0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" fontId="14" fillId="0" borderId="5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0" fontId="4" fillId="0" borderId="0" xfId="0" applyFont="1"/>
    <xf numFmtId="2" fontId="14" fillId="0" borderId="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2" fontId="4" fillId="0" borderId="4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4"/>
  <sheetViews>
    <sheetView showGridLines="0" tabSelected="1" zoomScaleNormal="100" workbookViewId="0">
      <selection activeCell="A4" sqref="A4:A5"/>
    </sheetView>
  </sheetViews>
  <sheetFormatPr defaultRowHeight="15" x14ac:dyDescent="0.25"/>
  <cols>
    <col min="1" max="1" width="38.140625" style="1" customWidth="1"/>
    <col min="2" max="2" width="30" style="6" customWidth="1"/>
    <col min="3" max="3" width="21.140625" style="6" customWidth="1"/>
    <col min="4" max="4" width="38.28515625" style="10" customWidth="1"/>
    <col min="5" max="6" width="20.7109375" style="5" customWidth="1"/>
    <col min="7" max="7" width="9.5703125" style="5" customWidth="1"/>
    <col min="8" max="9" width="20.7109375" style="5" customWidth="1"/>
    <col min="10" max="10" width="8.42578125" style="6" customWidth="1"/>
    <col min="11" max="12" width="20.7109375" style="6" customWidth="1"/>
    <col min="13" max="16384" width="9.140625" style="6"/>
  </cols>
  <sheetData>
    <row r="1" spans="1:12" s="4" customFormat="1" ht="19.5" thickBot="1" x14ac:dyDescent="0.3">
      <c r="A1" s="71" t="s">
        <v>3</v>
      </c>
      <c r="B1" s="71"/>
      <c r="C1" s="31"/>
      <c r="D1" s="15" t="s">
        <v>10</v>
      </c>
      <c r="G1" s="2"/>
      <c r="H1" s="3"/>
      <c r="I1" s="3"/>
    </row>
    <row r="2" spans="1:12" ht="15.75" thickTop="1" x14ac:dyDescent="0.25"/>
    <row r="3" spans="1:12" s="1" customFormat="1" ht="13.5" thickBot="1" x14ac:dyDescent="0.3">
      <c r="D3" s="11" t="s">
        <v>277</v>
      </c>
      <c r="E3" s="9">
        <f>MEDIAN(E6:E340)</f>
        <v>879.5</v>
      </c>
      <c r="F3" s="9">
        <f>MEDIAN(F6:F340)</f>
        <v>883.5</v>
      </c>
      <c r="G3" s="17"/>
      <c r="H3" s="17"/>
      <c r="I3" s="17"/>
    </row>
    <row r="4" spans="1:12" s="1" customFormat="1" ht="15.75" customHeight="1" thickBot="1" x14ac:dyDescent="0.3">
      <c r="A4" s="76" t="s">
        <v>282</v>
      </c>
      <c r="B4" s="63" t="s">
        <v>290</v>
      </c>
      <c r="D4" s="74" t="s">
        <v>0</v>
      </c>
      <c r="E4" s="72" t="s">
        <v>344</v>
      </c>
      <c r="F4" s="73"/>
      <c r="G4" s="17"/>
      <c r="H4" s="72" t="s">
        <v>345</v>
      </c>
      <c r="I4" s="73"/>
      <c r="K4" s="72" t="s">
        <v>300</v>
      </c>
      <c r="L4" s="73"/>
    </row>
    <row r="5" spans="1:12" s="1" customFormat="1" ht="13.5" thickBot="1" x14ac:dyDescent="0.25">
      <c r="A5" s="77"/>
      <c r="B5" s="20" t="s">
        <v>352</v>
      </c>
      <c r="D5" s="75"/>
      <c r="E5" s="62" t="s">
        <v>353</v>
      </c>
      <c r="F5" s="62" t="s">
        <v>354</v>
      </c>
      <c r="G5" s="17"/>
      <c r="H5" s="62" t="s">
        <v>353</v>
      </c>
      <c r="I5" s="62" t="s">
        <v>354</v>
      </c>
      <c r="K5" s="62" t="s">
        <v>353</v>
      </c>
      <c r="L5" s="62" t="s">
        <v>354</v>
      </c>
    </row>
    <row r="6" spans="1:12" s="1" customFormat="1" ht="12.75" x14ac:dyDescent="0.2">
      <c r="A6" s="64" t="s">
        <v>301</v>
      </c>
      <c r="B6" s="66">
        <f>L6/K6</f>
        <v>1.7407874943920054</v>
      </c>
      <c r="D6" s="64" t="s">
        <v>301</v>
      </c>
      <c r="E6" s="41">
        <v>772</v>
      </c>
      <c r="F6" s="42">
        <v>1350</v>
      </c>
      <c r="G6" s="43"/>
      <c r="H6" s="44">
        <v>9.3426025493559384E-2</v>
      </c>
      <c r="I6" s="45">
        <v>0.64425284508107661</v>
      </c>
      <c r="K6" s="7">
        <f>E6/E$3</f>
        <v>0.87777146105741899</v>
      </c>
      <c r="L6" s="19">
        <f>F6/F$3</f>
        <v>1.5280135823429541</v>
      </c>
    </row>
    <row r="7" spans="1:12" s="1" customFormat="1" ht="12.75" x14ac:dyDescent="0.2">
      <c r="A7" s="65" t="s">
        <v>302</v>
      </c>
      <c r="B7" s="67">
        <f t="shared" ref="B7:B70" si="0">L7/K7</f>
        <v>0.91764877013463297</v>
      </c>
      <c r="D7" s="65" t="s">
        <v>302</v>
      </c>
      <c r="E7" s="46">
        <v>889</v>
      </c>
      <c r="F7" s="47">
        <v>819.5</v>
      </c>
      <c r="G7" s="43"/>
      <c r="H7" s="48">
        <v>0.35315569274108782</v>
      </c>
      <c r="I7" s="49">
        <v>8.1970889826384397E-2</v>
      </c>
      <c r="K7" s="8">
        <f t="shared" ref="K7:K70" si="1">E7/E$3</f>
        <v>1.0108015918135305</v>
      </c>
      <c r="L7" s="18">
        <f t="shared" ref="L7:L70" si="2">F7/F$3</f>
        <v>0.92756083757781549</v>
      </c>
    </row>
    <row r="8" spans="1:12" s="1" customFormat="1" ht="12.75" x14ac:dyDescent="0.2">
      <c r="A8" s="65" t="s">
        <v>11</v>
      </c>
      <c r="B8" s="67">
        <f t="shared" si="0"/>
        <v>0.66927116466970027</v>
      </c>
      <c r="D8" s="65" t="s">
        <v>11</v>
      </c>
      <c r="E8" s="46">
        <v>2095</v>
      </c>
      <c r="F8" s="47">
        <v>1408.5</v>
      </c>
      <c r="G8" s="43"/>
      <c r="H8" s="48">
        <v>0.11948248235801329</v>
      </c>
      <c r="I8" s="49">
        <v>1.8575045015195073E-2</v>
      </c>
      <c r="K8" s="8">
        <f t="shared" si="1"/>
        <v>2.3820352472996023</v>
      </c>
      <c r="L8" s="18">
        <f t="shared" si="2"/>
        <v>1.5942275042444822</v>
      </c>
    </row>
    <row r="9" spans="1:12" s="1" customFormat="1" ht="12.75" x14ac:dyDescent="0.2">
      <c r="A9" s="65" t="s">
        <v>12</v>
      </c>
      <c r="B9" s="67">
        <f t="shared" si="0"/>
        <v>0.48364137780868877</v>
      </c>
      <c r="D9" s="65" t="s">
        <v>12</v>
      </c>
      <c r="E9" s="46">
        <v>13754.5</v>
      </c>
      <c r="F9" s="47">
        <v>6682.5</v>
      </c>
      <c r="G9" s="43"/>
      <c r="H9" s="48">
        <v>4.0458979737090617E-2</v>
      </c>
      <c r="I9" s="49">
        <v>2.7829268006294351E-2</v>
      </c>
      <c r="K9" s="8">
        <f t="shared" si="1"/>
        <v>15.638999431495169</v>
      </c>
      <c r="L9" s="18">
        <f t="shared" si="2"/>
        <v>7.5636672325976235</v>
      </c>
    </row>
    <row r="10" spans="1:12" s="1" customFormat="1" ht="12.75" x14ac:dyDescent="0.2">
      <c r="A10" s="65" t="s">
        <v>13</v>
      </c>
      <c r="B10" s="67">
        <f t="shared" si="0"/>
        <v>1.0393525006371003</v>
      </c>
      <c r="D10" s="65" t="s">
        <v>13</v>
      </c>
      <c r="E10" s="46">
        <v>578.5</v>
      </c>
      <c r="F10" s="47">
        <v>604</v>
      </c>
      <c r="G10" s="43"/>
      <c r="H10" s="48">
        <v>3.3002390824609824E-2</v>
      </c>
      <c r="I10" s="49">
        <v>8.6632287761265761E-2</v>
      </c>
      <c r="K10" s="8">
        <f t="shared" si="1"/>
        <v>0.65776009096077315</v>
      </c>
      <c r="L10" s="18">
        <f t="shared" si="2"/>
        <v>0.68364459535936617</v>
      </c>
    </row>
    <row r="11" spans="1:12" s="1" customFormat="1" ht="12.75" x14ac:dyDescent="0.2">
      <c r="A11" s="65" t="s">
        <v>14</v>
      </c>
      <c r="B11" s="67">
        <f t="shared" si="0"/>
        <v>1.0443158317862791</v>
      </c>
      <c r="D11" s="65" t="s">
        <v>14</v>
      </c>
      <c r="E11" s="46">
        <v>642</v>
      </c>
      <c r="F11" s="47">
        <v>673.5</v>
      </c>
      <c r="G11" s="43"/>
      <c r="H11" s="48">
        <v>9.9127118857927229E-2</v>
      </c>
      <c r="I11" s="49">
        <v>1.9948075490043658E-2</v>
      </c>
      <c r="K11" s="8">
        <f t="shared" si="1"/>
        <v>0.72996020466173961</v>
      </c>
      <c r="L11" s="18">
        <f t="shared" si="2"/>
        <v>0.76230899830220711</v>
      </c>
    </row>
    <row r="12" spans="1:12" s="1" customFormat="1" ht="12.75" x14ac:dyDescent="0.2">
      <c r="A12" s="65" t="s">
        <v>15</v>
      </c>
      <c r="B12" s="67">
        <f t="shared" si="0"/>
        <v>0.92907686967976566</v>
      </c>
      <c r="D12" s="65" t="s">
        <v>15</v>
      </c>
      <c r="E12" s="46">
        <v>21515</v>
      </c>
      <c r="F12" s="47">
        <v>20080</v>
      </c>
      <c r="G12" s="43"/>
      <c r="H12" s="48">
        <v>9.4587651231925807E-2</v>
      </c>
      <c r="I12" s="49">
        <v>5.3596440287147676E-2</v>
      </c>
      <c r="K12" s="8">
        <f t="shared" si="1"/>
        <v>24.462762933484935</v>
      </c>
      <c r="L12" s="18">
        <f t="shared" si="2"/>
        <v>22.727787209960386</v>
      </c>
    </row>
    <row r="13" spans="1:12" s="1" customFormat="1" ht="12.75" x14ac:dyDescent="0.2">
      <c r="A13" s="65" t="s">
        <v>16</v>
      </c>
      <c r="B13" s="67">
        <f t="shared" si="0"/>
        <v>0.74940969118031686</v>
      </c>
      <c r="D13" s="65" t="s">
        <v>16</v>
      </c>
      <c r="E13" s="46">
        <v>1863</v>
      </c>
      <c r="F13" s="47">
        <v>1402.5</v>
      </c>
      <c r="G13" s="43"/>
      <c r="H13" s="48">
        <v>0.52681922291300476</v>
      </c>
      <c r="I13" s="49">
        <v>8.8230792661423044E-2</v>
      </c>
      <c r="K13" s="8">
        <f t="shared" si="1"/>
        <v>2.1182490051165437</v>
      </c>
      <c r="L13" s="18">
        <f t="shared" si="2"/>
        <v>1.5874363327674024</v>
      </c>
    </row>
    <row r="14" spans="1:12" s="1" customFormat="1" ht="12.75" x14ac:dyDescent="0.2">
      <c r="A14" s="65" t="s">
        <v>17</v>
      </c>
      <c r="B14" s="67">
        <f t="shared" si="0"/>
        <v>1.0519321896459974</v>
      </c>
      <c r="D14" s="65" t="s">
        <v>17</v>
      </c>
      <c r="E14" s="46">
        <v>670</v>
      </c>
      <c r="F14" s="47">
        <v>708</v>
      </c>
      <c r="G14" s="43"/>
      <c r="H14" s="48">
        <v>1.8996898599041575E-2</v>
      </c>
      <c r="I14" s="49">
        <v>3.795205887724408E-2</v>
      </c>
      <c r="K14" s="8">
        <f t="shared" si="1"/>
        <v>0.7617964752700398</v>
      </c>
      <c r="L14" s="18">
        <f t="shared" si="2"/>
        <v>0.80135823429541597</v>
      </c>
    </row>
    <row r="15" spans="1:12" s="1" customFormat="1" ht="12.75" x14ac:dyDescent="0.2">
      <c r="A15" s="65" t="s">
        <v>18</v>
      </c>
      <c r="B15" s="67">
        <f t="shared" si="0"/>
        <v>1.0559535580043573</v>
      </c>
      <c r="D15" s="65" t="s">
        <v>18</v>
      </c>
      <c r="E15" s="46">
        <v>1111</v>
      </c>
      <c r="F15" s="47">
        <v>1178.5</v>
      </c>
      <c r="G15" s="43"/>
      <c r="H15" s="48">
        <v>6.8737652896622092E-2</v>
      </c>
      <c r="I15" s="49">
        <v>0.12780122561963056</v>
      </c>
      <c r="K15" s="8">
        <f t="shared" si="1"/>
        <v>1.2632177373507676</v>
      </c>
      <c r="L15" s="18">
        <f t="shared" si="2"/>
        <v>1.3338992642897567</v>
      </c>
    </row>
    <row r="16" spans="1:12" s="1" customFormat="1" ht="12.75" x14ac:dyDescent="0.2">
      <c r="A16" s="65" t="s">
        <v>19</v>
      </c>
      <c r="B16" s="67">
        <f t="shared" si="0"/>
        <v>1.117657812915499</v>
      </c>
      <c r="D16" s="65" t="s">
        <v>19</v>
      </c>
      <c r="E16" s="46">
        <v>13280</v>
      </c>
      <c r="F16" s="47">
        <v>14910</v>
      </c>
      <c r="G16" s="43"/>
      <c r="H16" s="48">
        <v>4.1957842136671641E-2</v>
      </c>
      <c r="I16" s="49">
        <v>0.34013211500133589</v>
      </c>
      <c r="K16" s="8">
        <f t="shared" si="1"/>
        <v>15.099488345650938</v>
      </c>
      <c r="L16" s="18">
        <f t="shared" si="2"/>
        <v>16.876061120543294</v>
      </c>
    </row>
    <row r="17" spans="1:12" s="1" customFormat="1" ht="12.75" x14ac:dyDescent="0.2">
      <c r="A17" s="65" t="s">
        <v>20</v>
      </c>
      <c r="B17" s="67">
        <f t="shared" si="0"/>
        <v>1.1092773785002212</v>
      </c>
      <c r="D17" s="65" t="s">
        <v>20</v>
      </c>
      <c r="E17" s="46">
        <v>778.5</v>
      </c>
      <c r="F17" s="47">
        <v>867.5</v>
      </c>
      <c r="G17" s="43"/>
      <c r="H17" s="48">
        <v>0.17166754225338149</v>
      </c>
      <c r="I17" s="49">
        <v>1.3856847585211881E-2</v>
      </c>
      <c r="K17" s="8">
        <f t="shared" si="1"/>
        <v>0.885162023877203</v>
      </c>
      <c r="L17" s="18">
        <f t="shared" si="2"/>
        <v>0.98189020939445393</v>
      </c>
    </row>
    <row r="18" spans="1:12" s="1" customFormat="1" ht="12.75" x14ac:dyDescent="0.2">
      <c r="A18" s="65" t="s">
        <v>21</v>
      </c>
      <c r="B18" s="67">
        <f t="shared" si="0"/>
        <v>1.1635289040779029</v>
      </c>
      <c r="D18" s="65" t="s">
        <v>21</v>
      </c>
      <c r="E18" s="46">
        <v>619</v>
      </c>
      <c r="F18" s="47">
        <v>723.5</v>
      </c>
      <c r="G18" s="43"/>
      <c r="H18" s="48">
        <v>6.8540237271717038E-3</v>
      </c>
      <c r="I18" s="49">
        <v>0.11825835594135763</v>
      </c>
      <c r="K18" s="8">
        <f t="shared" si="1"/>
        <v>0.70380898237635015</v>
      </c>
      <c r="L18" s="18">
        <f t="shared" si="2"/>
        <v>0.81890209394453872</v>
      </c>
    </row>
    <row r="19" spans="1:12" s="1" customFormat="1" ht="12.75" x14ac:dyDescent="0.2">
      <c r="A19" s="65" t="s">
        <v>22</v>
      </c>
      <c r="B19" s="67">
        <f t="shared" si="0"/>
        <v>1.1687656465679082</v>
      </c>
      <c r="D19" s="65" t="s">
        <v>22</v>
      </c>
      <c r="E19" s="46">
        <v>1034</v>
      </c>
      <c r="F19" s="47">
        <v>1214</v>
      </c>
      <c r="G19" s="43"/>
      <c r="H19" s="48">
        <v>8.6165816662964204E-2</v>
      </c>
      <c r="I19" s="49">
        <v>9.3193644966925546E-2</v>
      </c>
      <c r="K19" s="8">
        <f t="shared" si="1"/>
        <v>1.1756679931779419</v>
      </c>
      <c r="L19" s="18">
        <f t="shared" si="2"/>
        <v>1.3740803621958122</v>
      </c>
    </row>
    <row r="20" spans="1:12" s="1" customFormat="1" ht="12.75" x14ac:dyDescent="0.2">
      <c r="A20" s="65" t="s">
        <v>23</v>
      </c>
      <c r="B20" s="67">
        <f t="shared" si="0"/>
        <v>0.91306490839987275</v>
      </c>
      <c r="D20" s="65" t="s">
        <v>23</v>
      </c>
      <c r="E20" s="46">
        <v>5067.5</v>
      </c>
      <c r="F20" s="47">
        <v>4648</v>
      </c>
      <c r="G20" s="43"/>
      <c r="H20" s="48">
        <v>2.6372606145882087E-2</v>
      </c>
      <c r="I20" s="49">
        <v>0.10253656852834186</v>
      </c>
      <c r="K20" s="8">
        <f t="shared" si="1"/>
        <v>5.7617964752700397</v>
      </c>
      <c r="L20" s="18">
        <f t="shared" si="2"/>
        <v>5.2608941709111487</v>
      </c>
    </row>
    <row r="21" spans="1:12" s="1" customFormat="1" ht="12.75" x14ac:dyDescent="0.2">
      <c r="A21" s="65" t="s">
        <v>24</v>
      </c>
      <c r="B21" s="67">
        <f t="shared" si="0"/>
        <v>1.2758119078979091</v>
      </c>
      <c r="D21" s="65" t="s">
        <v>24</v>
      </c>
      <c r="E21" s="46">
        <v>557.5</v>
      </c>
      <c r="F21" s="47">
        <v>714.5</v>
      </c>
      <c r="G21" s="43"/>
      <c r="H21" s="48">
        <v>6.9759413390601099E-2</v>
      </c>
      <c r="I21" s="49">
        <v>6.2348113666553524E-2</v>
      </c>
      <c r="K21" s="8">
        <f t="shared" si="1"/>
        <v>0.63388288800454806</v>
      </c>
      <c r="L21" s="18">
        <f t="shared" si="2"/>
        <v>0.80871533672891904</v>
      </c>
    </row>
    <row r="22" spans="1:12" s="1" customFormat="1" ht="25.5" x14ac:dyDescent="0.2">
      <c r="A22" s="27" t="s">
        <v>25</v>
      </c>
      <c r="B22" s="67">
        <f t="shared" si="0"/>
        <v>0.74660441426146018</v>
      </c>
      <c r="D22" s="27" t="s">
        <v>25</v>
      </c>
      <c r="E22" s="46">
        <v>1228</v>
      </c>
      <c r="F22" s="47">
        <v>921</v>
      </c>
      <c r="G22" s="43"/>
      <c r="H22" s="48">
        <v>9.3282816410603181E-2</v>
      </c>
      <c r="I22" s="49">
        <v>1.6890715728668886E-2</v>
      </c>
      <c r="K22" s="8">
        <f t="shared" si="1"/>
        <v>1.3962478681068788</v>
      </c>
      <c r="L22" s="18">
        <f t="shared" si="2"/>
        <v>1.0424448217317488</v>
      </c>
    </row>
    <row r="23" spans="1:12" s="1" customFormat="1" ht="25.5" x14ac:dyDescent="0.2">
      <c r="A23" s="27" t="s">
        <v>26</v>
      </c>
      <c r="B23" s="67">
        <f t="shared" si="0"/>
        <v>1.0968178696648927</v>
      </c>
      <c r="D23" s="27" t="s">
        <v>26</v>
      </c>
      <c r="E23" s="46">
        <v>609</v>
      </c>
      <c r="F23" s="47">
        <v>671</v>
      </c>
      <c r="G23" s="43"/>
      <c r="H23" s="48">
        <v>5.5732554182190933E-2</v>
      </c>
      <c r="I23" s="49">
        <v>0.10748866122358845</v>
      </c>
      <c r="K23" s="8">
        <f t="shared" si="1"/>
        <v>0.6924388857305287</v>
      </c>
      <c r="L23" s="18">
        <f t="shared" si="2"/>
        <v>0.7594793435200905</v>
      </c>
    </row>
    <row r="24" spans="1:12" s="1" customFormat="1" ht="12.75" x14ac:dyDescent="0.2">
      <c r="A24" s="65" t="s">
        <v>27</v>
      </c>
      <c r="B24" s="67">
        <f t="shared" si="0"/>
        <v>1.0353990700026865</v>
      </c>
      <c r="D24" s="65" t="s">
        <v>27</v>
      </c>
      <c r="E24" s="46">
        <v>17390.5</v>
      </c>
      <c r="F24" s="47">
        <v>18088</v>
      </c>
      <c r="G24" s="43"/>
      <c r="H24" s="48">
        <v>0.51960079105160228</v>
      </c>
      <c r="I24" s="49">
        <v>6.1844478540309493E-2</v>
      </c>
      <c r="K24" s="8">
        <f t="shared" si="1"/>
        <v>19.773166571915862</v>
      </c>
      <c r="L24" s="18">
        <f t="shared" si="2"/>
        <v>20.473118279569892</v>
      </c>
    </row>
    <row r="25" spans="1:12" s="1" customFormat="1" ht="12.75" x14ac:dyDescent="0.2">
      <c r="A25" s="65" t="s">
        <v>28</v>
      </c>
      <c r="B25" s="67">
        <f t="shared" si="0"/>
        <v>0.92742931568773757</v>
      </c>
      <c r="D25" s="65" t="s">
        <v>28</v>
      </c>
      <c r="E25" s="46">
        <v>731.5</v>
      </c>
      <c r="F25" s="47">
        <v>681.5</v>
      </c>
      <c r="G25" s="43"/>
      <c r="H25" s="48">
        <v>0.50555959885244606</v>
      </c>
      <c r="I25" s="49">
        <v>0.14007250984619798</v>
      </c>
      <c r="K25" s="8">
        <f t="shared" si="1"/>
        <v>0.83172256964184199</v>
      </c>
      <c r="L25" s="18">
        <f t="shared" si="2"/>
        <v>0.77136389360498014</v>
      </c>
    </row>
    <row r="26" spans="1:12" s="1" customFormat="1" ht="12.75" x14ac:dyDescent="0.2">
      <c r="A26" s="65" t="s">
        <v>29</v>
      </c>
      <c r="B26" s="67">
        <f t="shared" si="0"/>
        <v>1.0221742469631614</v>
      </c>
      <c r="D26" s="65" t="s">
        <v>29</v>
      </c>
      <c r="E26" s="46">
        <v>596.5</v>
      </c>
      <c r="F26" s="47">
        <v>612.5</v>
      </c>
      <c r="G26" s="43"/>
      <c r="H26" s="48">
        <v>0.10787379226819081</v>
      </c>
      <c r="I26" s="49">
        <v>0.12352722544809891</v>
      </c>
      <c r="K26" s="8">
        <f t="shared" si="1"/>
        <v>0.67822626492325189</v>
      </c>
      <c r="L26" s="18">
        <f t="shared" si="2"/>
        <v>0.69326542161856253</v>
      </c>
    </row>
    <row r="27" spans="1:12" s="1" customFormat="1" ht="12.75" x14ac:dyDescent="0.2">
      <c r="A27" s="65" t="s">
        <v>30</v>
      </c>
      <c r="B27" s="67">
        <f t="shared" si="0"/>
        <v>1.0429567626821079</v>
      </c>
      <c r="D27" s="65" t="s">
        <v>30</v>
      </c>
      <c r="E27" s="46">
        <v>587</v>
      </c>
      <c r="F27" s="47">
        <v>615</v>
      </c>
      <c r="G27" s="43"/>
      <c r="H27" s="48">
        <v>7.4685895116807399E-2</v>
      </c>
      <c r="I27" s="49">
        <v>2.069580822985017E-2</v>
      </c>
      <c r="K27" s="8">
        <f t="shared" si="1"/>
        <v>0.66742467310972142</v>
      </c>
      <c r="L27" s="18">
        <f t="shared" si="2"/>
        <v>0.69609507640067914</v>
      </c>
    </row>
    <row r="28" spans="1:12" s="1" customFormat="1" ht="12.75" x14ac:dyDescent="0.2">
      <c r="A28" s="65" t="s">
        <v>31</v>
      </c>
      <c r="B28" s="67">
        <f t="shared" si="0"/>
        <v>1.1408997395437455</v>
      </c>
      <c r="D28" s="65" t="s">
        <v>31</v>
      </c>
      <c r="E28" s="46">
        <v>530.5</v>
      </c>
      <c r="F28" s="47">
        <v>608</v>
      </c>
      <c r="G28" s="43"/>
      <c r="H28" s="48">
        <v>1.1996156514003634E-2</v>
      </c>
      <c r="I28" s="49">
        <v>0.12327848487791782</v>
      </c>
      <c r="K28" s="8">
        <f t="shared" si="1"/>
        <v>0.60318362706083006</v>
      </c>
      <c r="L28" s="18">
        <f t="shared" si="2"/>
        <v>0.68817204301075274</v>
      </c>
    </row>
    <row r="29" spans="1:12" s="1" customFormat="1" ht="12.75" x14ac:dyDescent="0.2">
      <c r="A29" s="65" t="s">
        <v>32</v>
      </c>
      <c r="B29" s="67">
        <f t="shared" si="0"/>
        <v>0.86169611471438334</v>
      </c>
      <c r="D29" s="65" t="s">
        <v>32</v>
      </c>
      <c r="E29" s="46">
        <v>792.5</v>
      </c>
      <c r="F29" s="47">
        <v>686</v>
      </c>
      <c r="G29" s="43"/>
      <c r="H29" s="48">
        <v>0.20254036508434861</v>
      </c>
      <c r="I29" s="49">
        <v>0.14224597055939295</v>
      </c>
      <c r="K29" s="8">
        <f t="shared" si="1"/>
        <v>0.90108015918135309</v>
      </c>
      <c r="L29" s="18">
        <f t="shared" si="2"/>
        <v>0.77645727221279004</v>
      </c>
    </row>
    <row r="30" spans="1:12" s="1" customFormat="1" ht="12.75" x14ac:dyDescent="0.2">
      <c r="A30" s="65" t="s">
        <v>33</v>
      </c>
      <c r="B30" s="67">
        <f t="shared" si="0"/>
        <v>1.9033449444833979</v>
      </c>
      <c r="D30" s="65" t="s">
        <v>33</v>
      </c>
      <c r="E30" s="46">
        <v>2795.5</v>
      </c>
      <c r="F30" s="47">
        <v>5345</v>
      </c>
      <c r="G30" s="43"/>
      <c r="H30" s="48">
        <v>0.42874118909361403</v>
      </c>
      <c r="I30" s="49">
        <v>2.5135694747510578E-2</v>
      </c>
      <c r="K30" s="8">
        <f t="shared" si="1"/>
        <v>3.1785105173393973</v>
      </c>
      <c r="L30" s="18">
        <f t="shared" si="2"/>
        <v>6.0498019241652514</v>
      </c>
    </row>
    <row r="31" spans="1:12" s="1" customFormat="1" ht="12.75" x14ac:dyDescent="0.2">
      <c r="A31" s="65" t="s">
        <v>34</v>
      </c>
      <c r="B31" s="67">
        <f t="shared" si="0"/>
        <v>1.0539300894652555</v>
      </c>
      <c r="D31" s="65" t="s">
        <v>34</v>
      </c>
      <c r="E31" s="46">
        <v>587.5</v>
      </c>
      <c r="F31" s="47">
        <v>622</v>
      </c>
      <c r="G31" s="43"/>
      <c r="H31" s="48">
        <v>4.2125510368560277E-2</v>
      </c>
      <c r="I31" s="49">
        <v>0.10004083077880414</v>
      </c>
      <c r="K31" s="8">
        <f t="shared" si="1"/>
        <v>0.66799317794201252</v>
      </c>
      <c r="L31" s="18">
        <f t="shared" si="2"/>
        <v>0.70401810979060553</v>
      </c>
    </row>
    <row r="32" spans="1:12" s="1" customFormat="1" ht="12.75" x14ac:dyDescent="0.2">
      <c r="A32" s="65" t="s">
        <v>35</v>
      </c>
      <c r="B32" s="67">
        <f t="shared" si="0"/>
        <v>1.1819356890423114</v>
      </c>
      <c r="D32" s="65" t="s">
        <v>35</v>
      </c>
      <c r="E32" s="46">
        <v>496.5</v>
      </c>
      <c r="F32" s="47">
        <v>589.5</v>
      </c>
      <c r="G32" s="43"/>
      <c r="H32" s="48">
        <v>0.14669083275370473</v>
      </c>
      <c r="I32" s="49">
        <v>0.15473583506881192</v>
      </c>
      <c r="K32" s="8">
        <f t="shared" si="1"/>
        <v>0.56452529846503696</v>
      </c>
      <c r="L32" s="18">
        <f t="shared" si="2"/>
        <v>0.66723259762308995</v>
      </c>
    </row>
    <row r="33" spans="1:12" s="1" customFormat="1" ht="12.75" x14ac:dyDescent="0.2">
      <c r="A33" s="65" t="s">
        <v>36</v>
      </c>
      <c r="B33" s="67">
        <f t="shared" si="0"/>
        <v>0.69502552553873398</v>
      </c>
      <c r="D33" s="65" t="s">
        <v>36</v>
      </c>
      <c r="E33" s="46">
        <v>1158</v>
      </c>
      <c r="F33" s="47">
        <v>808.5</v>
      </c>
      <c r="G33" s="43"/>
      <c r="H33" s="48">
        <v>0.1099129711688934</v>
      </c>
      <c r="I33" s="49">
        <v>0.10407632277204595</v>
      </c>
      <c r="K33" s="8">
        <f t="shared" si="1"/>
        <v>1.3166571915861285</v>
      </c>
      <c r="L33" s="18">
        <f t="shared" si="2"/>
        <v>0.91511035653650252</v>
      </c>
    </row>
    <row r="34" spans="1:12" s="1" customFormat="1" ht="12.75" x14ac:dyDescent="0.2">
      <c r="A34" s="65" t="s">
        <v>303</v>
      </c>
      <c r="B34" s="67">
        <f t="shared" si="0"/>
        <v>0.59598291400408954</v>
      </c>
      <c r="D34" s="65" t="s">
        <v>303</v>
      </c>
      <c r="E34" s="46">
        <v>4975</v>
      </c>
      <c r="F34" s="47">
        <v>2978.5</v>
      </c>
      <c r="G34" s="43"/>
      <c r="H34" s="48">
        <v>0.12450764629535993</v>
      </c>
      <c r="I34" s="49">
        <v>3.2999107800883026E-2</v>
      </c>
      <c r="K34" s="8">
        <f t="shared" si="1"/>
        <v>5.6566230812961908</v>
      </c>
      <c r="L34" s="18">
        <f t="shared" si="2"/>
        <v>3.3712507074136955</v>
      </c>
    </row>
    <row r="35" spans="1:12" s="1" customFormat="1" ht="12.75" x14ac:dyDescent="0.2">
      <c r="A35" s="65" t="s">
        <v>304</v>
      </c>
      <c r="B35" s="67">
        <f t="shared" si="0"/>
        <v>0.7352618985845657</v>
      </c>
      <c r="D35" s="65" t="s">
        <v>304</v>
      </c>
      <c r="E35" s="46">
        <v>1865</v>
      </c>
      <c r="F35" s="47">
        <v>1377.5</v>
      </c>
      <c r="G35" s="43"/>
      <c r="H35" s="48">
        <v>0.16303266268644259</v>
      </c>
      <c r="I35" s="49">
        <v>7.4432292756478696E-2</v>
      </c>
      <c r="K35" s="8">
        <f t="shared" si="1"/>
        <v>2.1205230244457076</v>
      </c>
      <c r="L35" s="18">
        <f t="shared" si="2"/>
        <v>1.5591397849462365</v>
      </c>
    </row>
    <row r="36" spans="1:12" s="1" customFormat="1" ht="12.75" x14ac:dyDescent="0.2">
      <c r="A36" s="65" t="s">
        <v>37</v>
      </c>
      <c r="B36" s="67">
        <f t="shared" si="0"/>
        <v>0.76623256349060298</v>
      </c>
      <c r="D36" s="65" t="s">
        <v>37</v>
      </c>
      <c r="E36" s="46">
        <v>1185.5</v>
      </c>
      <c r="F36" s="47">
        <v>912.5</v>
      </c>
      <c r="G36" s="43"/>
      <c r="H36" s="48">
        <v>0.25707551471227497</v>
      </c>
      <c r="I36" s="49">
        <v>7.8266065643661689E-2</v>
      </c>
      <c r="K36" s="8">
        <f t="shared" si="1"/>
        <v>1.3479249573621377</v>
      </c>
      <c r="L36" s="18">
        <f t="shared" si="2"/>
        <v>1.0328239954725524</v>
      </c>
    </row>
    <row r="37" spans="1:12" s="1" customFormat="1" ht="12.75" x14ac:dyDescent="0.2">
      <c r="A37" s="65" t="s">
        <v>305</v>
      </c>
      <c r="B37" s="67">
        <f t="shared" si="0"/>
        <v>0.90175735853155203</v>
      </c>
      <c r="D37" s="65" t="s">
        <v>305</v>
      </c>
      <c r="E37" s="46">
        <v>1237.5</v>
      </c>
      <c r="F37" s="47">
        <v>1121</v>
      </c>
      <c r="G37" s="43"/>
      <c r="H37" s="48">
        <v>0.34226825206524603</v>
      </c>
      <c r="I37" s="49">
        <v>0.15012614979696548</v>
      </c>
      <c r="K37" s="8">
        <f t="shared" si="1"/>
        <v>1.4070494599204093</v>
      </c>
      <c r="L37" s="18">
        <f t="shared" si="2"/>
        <v>1.2688172043010753</v>
      </c>
    </row>
    <row r="38" spans="1:12" s="1" customFormat="1" ht="12.75" x14ac:dyDescent="0.2">
      <c r="A38" s="65" t="s">
        <v>38</v>
      </c>
      <c r="B38" s="67">
        <f t="shared" si="0"/>
        <v>1.0245430075030573</v>
      </c>
      <c r="D38" s="65" t="s">
        <v>38</v>
      </c>
      <c r="E38" s="46">
        <v>4571.5</v>
      </c>
      <c r="F38" s="47">
        <v>4705</v>
      </c>
      <c r="G38" s="43"/>
      <c r="H38" s="48">
        <v>0.25630010640404882</v>
      </c>
      <c r="I38" s="49">
        <v>0.20980256461985555</v>
      </c>
      <c r="K38" s="8">
        <f t="shared" si="1"/>
        <v>5.1978396816372943</v>
      </c>
      <c r="L38" s="18">
        <f t="shared" si="2"/>
        <v>5.3254102999434068</v>
      </c>
    </row>
    <row r="39" spans="1:12" s="1" customFormat="1" ht="12.75" x14ac:dyDescent="0.2">
      <c r="A39" s="65" t="s">
        <v>39</v>
      </c>
      <c r="B39" s="67">
        <f t="shared" si="0"/>
        <v>1.0991887937577642</v>
      </c>
      <c r="D39" s="65" t="s">
        <v>39</v>
      </c>
      <c r="E39" s="46">
        <v>489.5</v>
      </c>
      <c r="F39" s="47">
        <v>540.5</v>
      </c>
      <c r="G39" s="43"/>
      <c r="H39" s="48">
        <v>0.18345773485330241</v>
      </c>
      <c r="I39" s="49">
        <v>0.18969562122488326</v>
      </c>
      <c r="K39" s="8">
        <f t="shared" si="1"/>
        <v>0.55656623081296186</v>
      </c>
      <c r="L39" s="18">
        <f t="shared" si="2"/>
        <v>0.61177136389360498</v>
      </c>
    </row>
    <row r="40" spans="1:12" s="1" customFormat="1" ht="12.75" x14ac:dyDescent="0.2">
      <c r="A40" s="65" t="s">
        <v>40</v>
      </c>
      <c r="B40" s="67">
        <f t="shared" si="0"/>
        <v>0.74741076168972476</v>
      </c>
      <c r="D40" s="65" t="s">
        <v>40</v>
      </c>
      <c r="E40" s="46">
        <v>1697.5</v>
      </c>
      <c r="F40" s="47">
        <v>1274.5</v>
      </c>
      <c r="G40" s="43"/>
      <c r="H40" s="48">
        <v>0.32033291000439174</v>
      </c>
      <c r="I40" s="49">
        <v>0.15701154890215219</v>
      </c>
      <c r="K40" s="8">
        <f t="shared" si="1"/>
        <v>1.9300739056281979</v>
      </c>
      <c r="L40" s="18">
        <f t="shared" si="2"/>
        <v>1.4425580079230333</v>
      </c>
    </row>
    <row r="41" spans="1:12" s="1" customFormat="1" ht="12.75" x14ac:dyDescent="0.2">
      <c r="A41" s="65" t="s">
        <v>41</v>
      </c>
      <c r="B41" s="67">
        <f t="shared" si="0"/>
        <v>0.76402733490541808</v>
      </c>
      <c r="D41" s="65" t="s">
        <v>41</v>
      </c>
      <c r="E41" s="46">
        <v>1157</v>
      </c>
      <c r="F41" s="47">
        <v>888</v>
      </c>
      <c r="G41" s="43"/>
      <c r="H41" s="48">
        <v>0.52681594242247531</v>
      </c>
      <c r="I41" s="49">
        <v>1.9110994086122903E-2</v>
      </c>
      <c r="K41" s="8">
        <f t="shared" si="1"/>
        <v>1.3155201819215463</v>
      </c>
      <c r="L41" s="18">
        <f t="shared" si="2"/>
        <v>1.0050933786078098</v>
      </c>
    </row>
    <row r="42" spans="1:12" s="1" customFormat="1" ht="12.75" x14ac:dyDescent="0.2">
      <c r="A42" s="65" t="s">
        <v>306</v>
      </c>
      <c r="B42" s="67">
        <f t="shared" si="0"/>
        <v>0.92420136572131972</v>
      </c>
      <c r="D42" s="65" t="s">
        <v>306</v>
      </c>
      <c r="E42" s="46">
        <v>1927.5</v>
      </c>
      <c r="F42" s="47">
        <v>1789.5</v>
      </c>
      <c r="G42" s="43"/>
      <c r="H42" s="48">
        <v>5.9796838045866281E-2</v>
      </c>
      <c r="I42" s="49">
        <v>7.3101287800788659E-2</v>
      </c>
      <c r="K42" s="8">
        <f t="shared" si="1"/>
        <v>2.1915861284820921</v>
      </c>
      <c r="L42" s="18">
        <f t="shared" si="2"/>
        <v>2.0254668930390491</v>
      </c>
    </row>
    <row r="43" spans="1:12" s="1" customFormat="1" ht="12.75" x14ac:dyDescent="0.2">
      <c r="A43" s="65" t="s">
        <v>307</v>
      </c>
      <c r="B43" s="67">
        <f t="shared" si="0"/>
        <v>0.92657004751519045</v>
      </c>
      <c r="D43" s="65" t="s">
        <v>307</v>
      </c>
      <c r="E43" s="46">
        <v>1033</v>
      </c>
      <c r="F43" s="47">
        <v>961.5</v>
      </c>
      <c r="G43" s="43"/>
      <c r="H43" s="48">
        <v>2.0535530915388601E-2</v>
      </c>
      <c r="I43" s="49">
        <v>7.3542046925277962E-4</v>
      </c>
      <c r="K43" s="8">
        <f t="shared" si="1"/>
        <v>1.1745309835133599</v>
      </c>
      <c r="L43" s="18">
        <f t="shared" si="2"/>
        <v>1.0882852292020373</v>
      </c>
    </row>
    <row r="44" spans="1:12" s="1" customFormat="1" ht="12.75" x14ac:dyDescent="0.2">
      <c r="A44" s="65" t="s">
        <v>42</v>
      </c>
      <c r="B44" s="67">
        <f t="shared" si="0"/>
        <v>1.033702296452363</v>
      </c>
      <c r="D44" s="65" t="s">
        <v>42</v>
      </c>
      <c r="E44" s="46">
        <v>664</v>
      </c>
      <c r="F44" s="47">
        <v>689.5</v>
      </c>
      <c r="G44" s="43"/>
      <c r="H44" s="48">
        <v>5.9635511666335336E-2</v>
      </c>
      <c r="I44" s="49">
        <v>6.8710883741114837E-2</v>
      </c>
      <c r="K44" s="8">
        <f t="shared" si="1"/>
        <v>0.75497441728254688</v>
      </c>
      <c r="L44" s="18">
        <f t="shared" si="2"/>
        <v>0.78041878890775329</v>
      </c>
    </row>
    <row r="45" spans="1:12" s="1" customFormat="1" ht="12.75" x14ac:dyDescent="0.2">
      <c r="A45" s="65" t="s">
        <v>308</v>
      </c>
      <c r="B45" s="67">
        <f t="shared" si="0"/>
        <v>0.98583528959808575</v>
      </c>
      <c r="D45" s="65" t="s">
        <v>308</v>
      </c>
      <c r="E45" s="46">
        <v>878</v>
      </c>
      <c r="F45" s="47">
        <v>869.5</v>
      </c>
      <c r="G45" s="43"/>
      <c r="H45" s="48">
        <v>0.24321896118261657</v>
      </c>
      <c r="I45" s="49">
        <v>5.9366066735615834E-2</v>
      </c>
      <c r="K45" s="8">
        <f t="shared" si="1"/>
        <v>0.99829448550312683</v>
      </c>
      <c r="L45" s="18">
        <f t="shared" si="2"/>
        <v>0.9841539332201471</v>
      </c>
    </row>
    <row r="46" spans="1:12" s="1" customFormat="1" ht="12.75" x14ac:dyDescent="0.2">
      <c r="A46" s="65" t="s">
        <v>43</v>
      </c>
      <c r="B46" s="67">
        <f t="shared" si="0"/>
        <v>1.0363580321772172</v>
      </c>
      <c r="D46" s="65" t="s">
        <v>43</v>
      </c>
      <c r="E46" s="46">
        <v>560</v>
      </c>
      <c r="F46" s="47">
        <v>583</v>
      </c>
      <c r="G46" s="43"/>
      <c r="H46" s="48">
        <v>5.8083771311752116E-2</v>
      </c>
      <c r="I46" s="49">
        <v>2.1831770259618962E-2</v>
      </c>
      <c r="K46" s="8">
        <f t="shared" si="1"/>
        <v>0.63672541216600342</v>
      </c>
      <c r="L46" s="18">
        <f t="shared" si="2"/>
        <v>0.65987549518958688</v>
      </c>
    </row>
    <row r="47" spans="1:12" s="1" customFormat="1" ht="12.75" x14ac:dyDescent="0.2">
      <c r="A47" s="65" t="s">
        <v>44</v>
      </c>
      <c r="B47" s="67">
        <f t="shared" si="0"/>
        <v>0.89875051136916551</v>
      </c>
      <c r="D47" s="65" t="s">
        <v>44</v>
      </c>
      <c r="E47" s="46">
        <v>1497.5</v>
      </c>
      <c r="F47" s="47">
        <v>1352</v>
      </c>
      <c r="G47" s="43"/>
      <c r="H47" s="48">
        <v>0.30267475575330682</v>
      </c>
      <c r="I47" s="49">
        <v>0.19665099831815225</v>
      </c>
      <c r="K47" s="8">
        <f t="shared" si="1"/>
        <v>1.7026719727117681</v>
      </c>
      <c r="L47" s="18">
        <f t="shared" si="2"/>
        <v>1.5302773061686474</v>
      </c>
    </row>
    <row r="48" spans="1:12" s="1" customFormat="1" ht="12.75" x14ac:dyDescent="0.2">
      <c r="A48" s="65" t="s">
        <v>45</v>
      </c>
      <c r="B48" s="67">
        <f t="shared" si="0"/>
        <v>1.0373958390288607</v>
      </c>
      <c r="D48" s="65" t="s">
        <v>45</v>
      </c>
      <c r="E48" s="46">
        <v>605.5</v>
      </c>
      <c r="F48" s="47">
        <v>631</v>
      </c>
      <c r="G48" s="43"/>
      <c r="H48" s="48">
        <v>0.10860599611948625</v>
      </c>
      <c r="I48" s="49">
        <v>8.9649037234427575E-2</v>
      </c>
      <c r="K48" s="8">
        <f t="shared" si="1"/>
        <v>0.68845935190449115</v>
      </c>
      <c r="L48" s="18">
        <f t="shared" si="2"/>
        <v>0.71420486700622521</v>
      </c>
    </row>
    <row r="49" spans="1:12" s="1" customFormat="1" ht="12.75" x14ac:dyDescent="0.2">
      <c r="A49" s="65" t="s">
        <v>46</v>
      </c>
      <c r="B49" s="67">
        <f t="shared" si="0"/>
        <v>0.639221077710735</v>
      </c>
      <c r="D49" s="65" t="s">
        <v>46</v>
      </c>
      <c r="E49" s="46">
        <v>1372</v>
      </c>
      <c r="F49" s="47">
        <v>881</v>
      </c>
      <c r="G49" s="43"/>
      <c r="H49" s="48">
        <v>0.15049211378022731</v>
      </c>
      <c r="I49" s="49">
        <v>6.4209469347246084E-2</v>
      </c>
      <c r="K49" s="8">
        <f t="shared" si="1"/>
        <v>1.5599772598067083</v>
      </c>
      <c r="L49" s="18">
        <f t="shared" si="2"/>
        <v>0.99717034521788339</v>
      </c>
    </row>
    <row r="50" spans="1:12" s="1" customFormat="1" ht="12.75" x14ac:dyDescent="0.2">
      <c r="A50" s="65" t="s">
        <v>309</v>
      </c>
      <c r="B50" s="67">
        <f t="shared" si="0"/>
        <v>0.82918720474032426</v>
      </c>
      <c r="D50" s="65" t="s">
        <v>309</v>
      </c>
      <c r="E50" s="46">
        <v>889</v>
      </c>
      <c r="F50" s="47">
        <v>740.5</v>
      </c>
      <c r="G50" s="43"/>
      <c r="H50" s="48">
        <v>0.14476201819567114</v>
      </c>
      <c r="I50" s="49">
        <v>0.18238675922569964</v>
      </c>
      <c r="K50" s="8">
        <f t="shared" si="1"/>
        <v>1.0108015918135305</v>
      </c>
      <c r="L50" s="18">
        <f t="shared" si="2"/>
        <v>0.83814374646293155</v>
      </c>
    </row>
    <row r="51" spans="1:12" s="1" customFormat="1" ht="12.75" x14ac:dyDescent="0.2">
      <c r="A51" s="65" t="s">
        <v>310</v>
      </c>
      <c r="B51" s="67">
        <f t="shared" si="0"/>
        <v>0.90403757343813995</v>
      </c>
      <c r="D51" s="65" t="s">
        <v>310</v>
      </c>
      <c r="E51" s="46">
        <v>2172</v>
      </c>
      <c r="F51" s="47">
        <v>1972.5</v>
      </c>
      <c r="G51" s="43"/>
      <c r="H51" s="48">
        <v>0.69929344658780113</v>
      </c>
      <c r="I51" s="49">
        <v>0.63128772708213443</v>
      </c>
      <c r="K51" s="8">
        <f t="shared" si="1"/>
        <v>2.4695849914724275</v>
      </c>
      <c r="L51" s="18">
        <f t="shared" si="2"/>
        <v>2.2325976230899829</v>
      </c>
    </row>
    <row r="52" spans="1:12" s="1" customFormat="1" ht="12.75" x14ac:dyDescent="0.2">
      <c r="A52" s="65" t="s">
        <v>47</v>
      </c>
      <c r="B52" s="67">
        <f t="shared" si="0"/>
        <v>1.2814883935324686</v>
      </c>
      <c r="D52" s="65" t="s">
        <v>47</v>
      </c>
      <c r="E52" s="46">
        <v>579.5</v>
      </c>
      <c r="F52" s="47">
        <v>746</v>
      </c>
      <c r="G52" s="43"/>
      <c r="H52" s="48">
        <v>9.8836323168438919E-2</v>
      </c>
      <c r="I52" s="49">
        <v>8.3412059979110165E-2</v>
      </c>
      <c r="K52" s="8">
        <f t="shared" si="1"/>
        <v>0.65889710062535534</v>
      </c>
      <c r="L52" s="18">
        <f t="shared" si="2"/>
        <v>0.84436898698358798</v>
      </c>
    </row>
    <row r="53" spans="1:12" s="1" customFormat="1" ht="12.75" x14ac:dyDescent="0.2">
      <c r="A53" s="65" t="s">
        <v>48</v>
      </c>
      <c r="B53" s="67">
        <f t="shared" si="0"/>
        <v>0.97572764221938468</v>
      </c>
      <c r="D53" s="65" t="s">
        <v>48</v>
      </c>
      <c r="E53" s="46">
        <v>605</v>
      </c>
      <c r="F53" s="47">
        <v>593</v>
      </c>
      <c r="G53" s="43"/>
      <c r="H53" s="48">
        <v>8.1814007740592276E-2</v>
      </c>
      <c r="I53" s="49">
        <v>0.11685744444566891</v>
      </c>
      <c r="K53" s="8">
        <f t="shared" si="1"/>
        <v>0.68789084707220016</v>
      </c>
      <c r="L53" s="18">
        <f t="shared" si="2"/>
        <v>0.6711941143180532</v>
      </c>
    </row>
    <row r="54" spans="1:12" s="1" customFormat="1" ht="12.75" x14ac:dyDescent="0.2">
      <c r="A54" s="65" t="s">
        <v>311</v>
      </c>
      <c r="B54" s="67">
        <f t="shared" si="0"/>
        <v>1.0489675726851044</v>
      </c>
      <c r="D54" s="65" t="s">
        <v>311</v>
      </c>
      <c r="E54" s="46">
        <v>642</v>
      </c>
      <c r="F54" s="47">
        <v>676.5</v>
      </c>
      <c r="G54" s="43"/>
      <c r="H54" s="48">
        <v>8.5910169676870263E-2</v>
      </c>
      <c r="I54" s="49">
        <v>0.18291749698099899</v>
      </c>
      <c r="K54" s="8">
        <f t="shared" si="1"/>
        <v>0.72996020466173961</v>
      </c>
      <c r="L54" s="18">
        <f t="shared" si="2"/>
        <v>0.76570458404074704</v>
      </c>
    </row>
    <row r="55" spans="1:12" s="1" customFormat="1" ht="12.75" x14ac:dyDescent="0.2">
      <c r="A55" s="65" t="s">
        <v>49</v>
      </c>
      <c r="B55" s="67">
        <f t="shared" si="0"/>
        <v>0.87523289012673033</v>
      </c>
      <c r="D55" s="65" t="s">
        <v>49</v>
      </c>
      <c r="E55" s="46">
        <v>712</v>
      </c>
      <c r="F55" s="47">
        <v>626</v>
      </c>
      <c r="G55" s="43"/>
      <c r="H55" s="48">
        <v>8.1436455136652944E-2</v>
      </c>
      <c r="I55" s="49">
        <v>3.3886906446639657E-2</v>
      </c>
      <c r="K55" s="8">
        <f t="shared" si="1"/>
        <v>0.80955088118249008</v>
      </c>
      <c r="L55" s="18">
        <f t="shared" si="2"/>
        <v>0.7085455574419921</v>
      </c>
    </row>
    <row r="56" spans="1:12" s="1" customFormat="1" ht="12.75" x14ac:dyDescent="0.2">
      <c r="A56" s="65" t="s">
        <v>50</v>
      </c>
      <c r="B56" s="67">
        <f t="shared" si="0"/>
        <v>1.2157634365565575</v>
      </c>
      <c r="D56" s="65" t="s">
        <v>50</v>
      </c>
      <c r="E56" s="46">
        <v>657.5</v>
      </c>
      <c r="F56" s="47">
        <v>803</v>
      </c>
      <c r="G56" s="43"/>
      <c r="H56" s="48">
        <v>0.19035422094299453</v>
      </c>
      <c r="I56" s="49">
        <v>0.2271899745281809</v>
      </c>
      <c r="K56" s="8">
        <f t="shared" si="1"/>
        <v>0.74758385446276299</v>
      </c>
      <c r="L56" s="18">
        <f t="shared" si="2"/>
        <v>0.9088851160158461</v>
      </c>
    </row>
    <row r="57" spans="1:12" s="1" customFormat="1" ht="12.75" x14ac:dyDescent="0.2">
      <c r="A57" s="65" t="s">
        <v>51</v>
      </c>
      <c r="B57" s="67">
        <f t="shared" si="0"/>
        <v>1.144023409161272</v>
      </c>
      <c r="D57" s="65" t="s">
        <v>51</v>
      </c>
      <c r="E57" s="46">
        <v>9308</v>
      </c>
      <c r="F57" s="47">
        <v>10697</v>
      </c>
      <c r="G57" s="43"/>
      <c r="H57" s="48">
        <v>0.10817791753434074</v>
      </c>
      <c r="I57" s="49">
        <v>7.5754358347179904E-2</v>
      </c>
      <c r="K57" s="8">
        <f t="shared" si="1"/>
        <v>10.583285957930642</v>
      </c>
      <c r="L57" s="18">
        <f t="shared" si="2"/>
        <v>12.10752688172043</v>
      </c>
    </row>
    <row r="58" spans="1:12" s="1" customFormat="1" ht="12.75" x14ac:dyDescent="0.2">
      <c r="A58" s="65" t="s">
        <v>52</v>
      </c>
      <c r="B58" s="67">
        <f t="shared" si="0"/>
        <v>1.0805395194122056</v>
      </c>
      <c r="D58" s="65" t="s">
        <v>52</v>
      </c>
      <c r="E58" s="46">
        <v>1316.5</v>
      </c>
      <c r="F58" s="47">
        <v>1429</v>
      </c>
      <c r="G58" s="43"/>
      <c r="H58" s="48">
        <v>0.10258822271677219</v>
      </c>
      <c r="I58" s="49">
        <v>3.8596451317390278E-2</v>
      </c>
      <c r="K58" s="8">
        <f t="shared" si="1"/>
        <v>1.4968732234223991</v>
      </c>
      <c r="L58" s="18">
        <f t="shared" si="2"/>
        <v>1.6174306734578381</v>
      </c>
    </row>
    <row r="59" spans="1:12" s="1" customFormat="1" ht="12.75" x14ac:dyDescent="0.2">
      <c r="A59" s="65" t="s">
        <v>53</v>
      </c>
      <c r="B59" s="67">
        <f t="shared" si="0"/>
        <v>0.99352541777189241</v>
      </c>
      <c r="D59" s="65" t="s">
        <v>53</v>
      </c>
      <c r="E59" s="46">
        <v>1022.5</v>
      </c>
      <c r="F59" s="47">
        <v>1020.5</v>
      </c>
      <c r="G59" s="43"/>
      <c r="H59" s="48">
        <v>8.990110665452437E-3</v>
      </c>
      <c r="I59" s="49">
        <v>9.4927612956939744E-2</v>
      </c>
      <c r="K59" s="8">
        <f t="shared" si="1"/>
        <v>1.1625923820352473</v>
      </c>
      <c r="L59" s="18">
        <f t="shared" si="2"/>
        <v>1.1550650820599886</v>
      </c>
    </row>
    <row r="60" spans="1:12" s="1" customFormat="1" ht="12.75" x14ac:dyDescent="0.2">
      <c r="A60" s="65" t="s">
        <v>54</v>
      </c>
      <c r="B60" s="67">
        <f t="shared" si="0"/>
        <v>1.0680443422602299</v>
      </c>
      <c r="D60" s="65" t="s">
        <v>54</v>
      </c>
      <c r="E60" s="46">
        <v>1406</v>
      </c>
      <c r="F60" s="47">
        <v>1508.5</v>
      </c>
      <c r="G60" s="43"/>
      <c r="H60" s="48">
        <v>3.0175253820194065E-2</v>
      </c>
      <c r="I60" s="49">
        <v>5.5781045383625556E-2</v>
      </c>
      <c r="K60" s="8">
        <f t="shared" si="1"/>
        <v>1.5986355884025014</v>
      </c>
      <c r="L60" s="18">
        <f t="shared" si="2"/>
        <v>1.7074136955291455</v>
      </c>
    </row>
    <row r="61" spans="1:12" s="1" customFormat="1" ht="12.75" x14ac:dyDescent="0.2">
      <c r="A61" s="65" t="s">
        <v>55</v>
      </c>
      <c r="B61" s="67">
        <f t="shared" si="0"/>
        <v>1.1171504935298631</v>
      </c>
      <c r="D61" s="65" t="s">
        <v>55</v>
      </c>
      <c r="E61" s="46">
        <v>609.5</v>
      </c>
      <c r="F61" s="47">
        <v>684</v>
      </c>
      <c r="G61" s="43"/>
      <c r="H61" s="48">
        <v>5.6846976666350829E-2</v>
      </c>
      <c r="I61" s="49">
        <v>0.16333753132671713</v>
      </c>
      <c r="K61" s="8">
        <f t="shared" si="1"/>
        <v>0.69300739056281979</v>
      </c>
      <c r="L61" s="18">
        <f t="shared" si="2"/>
        <v>0.77419354838709675</v>
      </c>
    </row>
    <row r="62" spans="1:12" s="1" customFormat="1" ht="12.75" x14ac:dyDescent="0.2">
      <c r="A62" s="65" t="s">
        <v>56</v>
      </c>
      <c r="B62" s="67">
        <f t="shared" si="0"/>
        <v>0.83108258957544789</v>
      </c>
      <c r="D62" s="65" t="s">
        <v>56</v>
      </c>
      <c r="E62" s="46">
        <v>981</v>
      </c>
      <c r="F62" s="47">
        <v>819</v>
      </c>
      <c r="G62" s="43"/>
      <c r="H62" s="48">
        <v>1.7299248469395657E-2</v>
      </c>
      <c r="I62" s="49">
        <v>0.31599643701376845</v>
      </c>
      <c r="K62" s="8">
        <f t="shared" si="1"/>
        <v>1.1154064809550881</v>
      </c>
      <c r="L62" s="18">
        <f t="shared" si="2"/>
        <v>0.92699490662139217</v>
      </c>
    </row>
    <row r="63" spans="1:12" s="1" customFormat="1" ht="12.75" x14ac:dyDescent="0.2">
      <c r="A63" s="65" t="s">
        <v>57</v>
      </c>
      <c r="B63" s="67">
        <f t="shared" si="0"/>
        <v>0.93207757052951068</v>
      </c>
      <c r="D63" s="65" t="s">
        <v>57</v>
      </c>
      <c r="E63" s="46">
        <v>871.5</v>
      </c>
      <c r="F63" s="47">
        <v>816</v>
      </c>
      <c r="G63" s="43"/>
      <c r="H63" s="48">
        <v>0.24584435421632117</v>
      </c>
      <c r="I63" s="49">
        <v>9.5320767071715967E-2</v>
      </c>
      <c r="K63" s="8">
        <f t="shared" si="1"/>
        <v>0.99090392268334282</v>
      </c>
      <c r="L63" s="18">
        <f t="shared" si="2"/>
        <v>0.92359932088285224</v>
      </c>
    </row>
    <row r="64" spans="1:12" s="1" customFormat="1" ht="12.75" x14ac:dyDescent="0.2">
      <c r="A64" s="65" t="s">
        <v>58</v>
      </c>
      <c r="B64" s="67">
        <f t="shared" si="0"/>
        <v>1.1838832384711575</v>
      </c>
      <c r="D64" s="65" t="s">
        <v>58</v>
      </c>
      <c r="E64" s="46">
        <v>689.5</v>
      </c>
      <c r="F64" s="47">
        <v>820</v>
      </c>
      <c r="G64" s="43"/>
      <c r="H64" s="48">
        <v>5.8455527958858895E-2</v>
      </c>
      <c r="I64" s="49">
        <v>9.8305089091788311E-2</v>
      </c>
      <c r="K64" s="8">
        <f t="shared" si="1"/>
        <v>0.78396816372939171</v>
      </c>
      <c r="L64" s="18">
        <f t="shared" si="2"/>
        <v>0.92812676853423881</v>
      </c>
    </row>
    <row r="65" spans="1:12" s="1" customFormat="1" ht="12.75" x14ac:dyDescent="0.2">
      <c r="A65" s="65" t="s">
        <v>312</v>
      </c>
      <c r="B65" s="67">
        <f t="shared" si="0"/>
        <v>0.75788552491650962</v>
      </c>
      <c r="D65" s="65" t="s">
        <v>312</v>
      </c>
      <c r="E65" s="46">
        <v>1456</v>
      </c>
      <c r="F65" s="47">
        <v>1108.5</v>
      </c>
      <c r="G65" s="43"/>
      <c r="H65" s="48">
        <v>0.59443592044803173</v>
      </c>
      <c r="I65" s="49">
        <v>7.4633733332274299E-2</v>
      </c>
      <c r="K65" s="8">
        <f t="shared" si="1"/>
        <v>1.6554860716316089</v>
      </c>
      <c r="L65" s="18">
        <f t="shared" si="2"/>
        <v>1.2546689303904923</v>
      </c>
    </row>
    <row r="66" spans="1:12" s="1" customFormat="1" ht="12.75" x14ac:dyDescent="0.2">
      <c r="A66" s="65" t="s">
        <v>313</v>
      </c>
      <c r="B66" s="67">
        <f t="shared" si="0"/>
        <v>1.0912242449921976</v>
      </c>
      <c r="D66" s="65" t="s">
        <v>313</v>
      </c>
      <c r="E66" s="46">
        <v>577</v>
      </c>
      <c r="F66" s="47">
        <v>632.5</v>
      </c>
      <c r="G66" s="43"/>
      <c r="H66" s="48">
        <v>0.10294102187117848</v>
      </c>
      <c r="I66" s="49">
        <v>1.1179553852751741E-3</v>
      </c>
      <c r="K66" s="8">
        <f t="shared" si="1"/>
        <v>0.65605457646389997</v>
      </c>
      <c r="L66" s="18">
        <f t="shared" si="2"/>
        <v>0.71590265987549517</v>
      </c>
    </row>
    <row r="67" spans="1:12" s="1" customFormat="1" ht="12.75" x14ac:dyDescent="0.2">
      <c r="A67" s="27" t="s">
        <v>346</v>
      </c>
      <c r="B67" s="67">
        <f t="shared" si="0"/>
        <v>1.037014683590364</v>
      </c>
      <c r="D67" s="27" t="s">
        <v>346</v>
      </c>
      <c r="E67" s="46">
        <v>647</v>
      </c>
      <c r="F67" s="47">
        <v>674</v>
      </c>
      <c r="G67" s="43"/>
      <c r="H67" s="48">
        <v>0</v>
      </c>
      <c r="I67" s="49">
        <v>6.2947191203550218E-3</v>
      </c>
      <c r="K67" s="8">
        <f t="shared" si="1"/>
        <v>0.73564525298465033</v>
      </c>
      <c r="L67" s="18">
        <f t="shared" si="2"/>
        <v>0.76287492925863043</v>
      </c>
    </row>
    <row r="68" spans="1:12" s="1" customFormat="1" ht="12.75" x14ac:dyDescent="0.2">
      <c r="A68" s="65" t="s">
        <v>59</v>
      </c>
      <c r="B68" s="67">
        <f t="shared" si="0"/>
        <v>0.97289482435720165</v>
      </c>
      <c r="D68" s="65" t="s">
        <v>59</v>
      </c>
      <c r="E68" s="46">
        <v>727.5</v>
      </c>
      <c r="F68" s="47">
        <v>711</v>
      </c>
      <c r="G68" s="43"/>
      <c r="H68" s="48">
        <v>5.5402180793997537E-2</v>
      </c>
      <c r="I68" s="49">
        <v>9.1496236102900669E-2</v>
      </c>
      <c r="K68" s="8">
        <f t="shared" si="1"/>
        <v>0.82717453098351335</v>
      </c>
      <c r="L68" s="18">
        <f t="shared" si="2"/>
        <v>0.8047538200339559</v>
      </c>
    </row>
    <row r="69" spans="1:12" s="1" customFormat="1" ht="12.75" x14ac:dyDescent="0.2">
      <c r="A69" s="65" t="s">
        <v>60</v>
      </c>
      <c r="B69" s="67">
        <f t="shared" si="0"/>
        <v>1.013788514673335</v>
      </c>
      <c r="D69" s="65" t="s">
        <v>60</v>
      </c>
      <c r="E69" s="46">
        <v>543.5</v>
      </c>
      <c r="F69" s="47">
        <v>553.5</v>
      </c>
      <c r="G69" s="43"/>
      <c r="H69" s="48">
        <v>0.18604649440602816</v>
      </c>
      <c r="I69" s="49">
        <v>7.5373622565503715E-2</v>
      </c>
      <c r="K69" s="8">
        <f t="shared" si="1"/>
        <v>0.61796475270039797</v>
      </c>
      <c r="L69" s="18">
        <f t="shared" si="2"/>
        <v>0.62648556876061123</v>
      </c>
    </row>
    <row r="70" spans="1:12" s="1" customFormat="1" ht="12.75" x14ac:dyDescent="0.2">
      <c r="A70" s="27" t="s">
        <v>347</v>
      </c>
      <c r="B70" s="67">
        <f t="shared" si="0"/>
        <v>1.1055988712931029</v>
      </c>
      <c r="D70" s="27" t="s">
        <v>347</v>
      </c>
      <c r="E70" s="46">
        <v>574</v>
      </c>
      <c r="F70" s="47">
        <v>637.5</v>
      </c>
      <c r="G70" s="43"/>
      <c r="H70" s="48">
        <v>0</v>
      </c>
      <c r="I70" s="49">
        <v>7.2097162003334256E-2</v>
      </c>
      <c r="K70" s="8">
        <f t="shared" si="1"/>
        <v>0.65264354747015352</v>
      </c>
      <c r="L70" s="18">
        <f t="shared" si="2"/>
        <v>0.72156196943972839</v>
      </c>
    </row>
    <row r="71" spans="1:12" s="1" customFormat="1" ht="12.75" x14ac:dyDescent="0.2">
      <c r="A71" s="65" t="s">
        <v>61</v>
      </c>
      <c r="B71" s="67">
        <f t="shared" ref="B71:B134" si="3">L71/K71</f>
        <v>1.5541165411958477</v>
      </c>
      <c r="D71" s="65" t="s">
        <v>61</v>
      </c>
      <c r="E71" s="46">
        <v>1924.5</v>
      </c>
      <c r="F71" s="47">
        <v>3004.5</v>
      </c>
      <c r="G71" s="43"/>
      <c r="H71" s="48">
        <v>0.13410962594600667</v>
      </c>
      <c r="I71" s="49">
        <v>0.44363331087922853</v>
      </c>
      <c r="K71" s="8">
        <f t="shared" ref="K71:K134" si="4">E71/E$3</f>
        <v>2.1881750994883458</v>
      </c>
      <c r="L71" s="18">
        <f t="shared" ref="L71:L134" si="5">F71/F$3</f>
        <v>3.4006791171477078</v>
      </c>
    </row>
    <row r="72" spans="1:12" s="1" customFormat="1" ht="12.75" x14ac:dyDescent="0.2">
      <c r="A72" s="65" t="s">
        <v>62</v>
      </c>
      <c r="B72" s="67">
        <f t="shared" si="3"/>
        <v>1.1381748052410166</v>
      </c>
      <c r="D72" s="65" t="s">
        <v>62</v>
      </c>
      <c r="E72" s="46">
        <v>1301</v>
      </c>
      <c r="F72" s="47">
        <v>1487.5</v>
      </c>
      <c r="G72" s="43"/>
      <c r="H72" s="48">
        <v>7.5004408765367847E-2</v>
      </c>
      <c r="I72" s="49">
        <v>5.8470006108198552E-2</v>
      </c>
      <c r="K72" s="8">
        <f t="shared" si="4"/>
        <v>1.4792495736213758</v>
      </c>
      <c r="L72" s="18">
        <f t="shared" si="5"/>
        <v>1.6836445953593662</v>
      </c>
    </row>
    <row r="73" spans="1:12" s="1" customFormat="1" ht="12.75" x14ac:dyDescent="0.2">
      <c r="A73" s="65" t="s">
        <v>63</v>
      </c>
      <c r="B73" s="67">
        <f t="shared" si="3"/>
        <v>0.99180598677826859</v>
      </c>
      <c r="D73" s="65" t="s">
        <v>63</v>
      </c>
      <c r="E73" s="46">
        <v>814.5</v>
      </c>
      <c r="F73" s="47">
        <v>811.5</v>
      </c>
      <c r="G73" s="43"/>
      <c r="H73" s="48">
        <v>0.12588150186869171</v>
      </c>
      <c r="I73" s="49">
        <v>0.14725945289035924</v>
      </c>
      <c r="K73" s="8">
        <f t="shared" si="4"/>
        <v>0.92609437180216037</v>
      </c>
      <c r="L73" s="18">
        <f t="shared" si="5"/>
        <v>0.91850594227504245</v>
      </c>
    </row>
    <row r="74" spans="1:12" s="1" customFormat="1" ht="12.75" x14ac:dyDescent="0.2">
      <c r="A74" s="65" t="s">
        <v>64</v>
      </c>
      <c r="B74" s="67">
        <f t="shared" si="3"/>
        <v>0.84549042565116228</v>
      </c>
      <c r="D74" s="65" t="s">
        <v>64</v>
      </c>
      <c r="E74" s="46">
        <v>1656</v>
      </c>
      <c r="F74" s="47">
        <v>1406.5</v>
      </c>
      <c r="G74" s="43"/>
      <c r="H74" s="48">
        <v>0.27754795155269074</v>
      </c>
      <c r="I74" s="49">
        <v>0.11613342798015819</v>
      </c>
      <c r="K74" s="8">
        <f t="shared" si="4"/>
        <v>1.8828880045480387</v>
      </c>
      <c r="L74" s="18">
        <f t="shared" si="5"/>
        <v>1.5919637804187889</v>
      </c>
    </row>
    <row r="75" spans="1:12" s="1" customFormat="1" ht="12.75" x14ac:dyDescent="0.2">
      <c r="A75" s="65" t="s">
        <v>65</v>
      </c>
      <c r="B75" s="67">
        <f t="shared" si="3"/>
        <v>1.077027839626705</v>
      </c>
      <c r="D75" s="65" t="s">
        <v>65</v>
      </c>
      <c r="E75" s="46">
        <v>799.5</v>
      </c>
      <c r="F75" s="47">
        <v>865</v>
      </c>
      <c r="G75" s="43"/>
      <c r="H75" s="48">
        <v>0.16008296109414022</v>
      </c>
      <c r="I75" s="49">
        <v>0.17166754225338149</v>
      </c>
      <c r="K75" s="8">
        <f t="shared" si="4"/>
        <v>0.90903922683342808</v>
      </c>
      <c r="L75" s="18">
        <f t="shared" si="5"/>
        <v>0.97906055461233732</v>
      </c>
    </row>
    <row r="76" spans="1:12" s="1" customFormat="1" ht="12.75" x14ac:dyDescent="0.2">
      <c r="A76" s="65" t="s">
        <v>66</v>
      </c>
      <c r="B76" s="67">
        <f t="shared" si="3"/>
        <v>1.1085944332973194</v>
      </c>
      <c r="D76" s="65" t="s">
        <v>66</v>
      </c>
      <c r="E76" s="46">
        <v>682</v>
      </c>
      <c r="F76" s="47">
        <v>759.5</v>
      </c>
      <c r="G76" s="43"/>
      <c r="H76" s="48">
        <v>2.0736269243007261E-3</v>
      </c>
      <c r="I76" s="49">
        <v>0.18154815316836967</v>
      </c>
      <c r="K76" s="8">
        <f t="shared" si="4"/>
        <v>0.77544059124502562</v>
      </c>
      <c r="L76" s="18">
        <f t="shared" si="5"/>
        <v>0.85964912280701755</v>
      </c>
    </row>
    <row r="77" spans="1:12" s="1" customFormat="1" ht="12.75" x14ac:dyDescent="0.2">
      <c r="A77" s="65" t="s">
        <v>67</v>
      </c>
      <c r="B77" s="67">
        <f t="shared" si="3"/>
        <v>0.82397028808512052</v>
      </c>
      <c r="D77" s="65" t="s">
        <v>67</v>
      </c>
      <c r="E77" s="46">
        <v>1573</v>
      </c>
      <c r="F77" s="47">
        <v>1302</v>
      </c>
      <c r="G77" s="43"/>
      <c r="H77" s="48">
        <v>0.10698754858385143</v>
      </c>
      <c r="I77" s="49">
        <v>1.0861855317765708E-2</v>
      </c>
      <c r="K77" s="8">
        <f t="shared" si="4"/>
        <v>1.7885162023877204</v>
      </c>
      <c r="L77" s="18">
        <f t="shared" si="5"/>
        <v>1.4736842105263157</v>
      </c>
    </row>
    <row r="78" spans="1:12" s="1" customFormat="1" ht="12.75" x14ac:dyDescent="0.2">
      <c r="A78" s="65" t="s">
        <v>68</v>
      </c>
      <c r="B78" s="67">
        <f t="shared" si="3"/>
        <v>0.81583840756390125</v>
      </c>
      <c r="D78" s="65" t="s">
        <v>68</v>
      </c>
      <c r="E78" s="46">
        <v>1197</v>
      </c>
      <c r="F78" s="47">
        <v>981</v>
      </c>
      <c r="G78" s="43"/>
      <c r="H78" s="48">
        <v>0.24692617755720708</v>
      </c>
      <c r="I78" s="49">
        <v>1.2974436352046743E-2</v>
      </c>
      <c r="K78" s="8">
        <f t="shared" si="4"/>
        <v>1.3610005685048323</v>
      </c>
      <c r="L78" s="18">
        <f t="shared" si="5"/>
        <v>1.1103565365025467</v>
      </c>
    </row>
    <row r="79" spans="1:12" s="1" customFormat="1" ht="12.75" x14ac:dyDescent="0.2">
      <c r="A79" s="65" t="s">
        <v>69</v>
      </c>
      <c r="B79" s="67">
        <f t="shared" si="3"/>
        <v>0.75100847631391832</v>
      </c>
      <c r="D79" s="65" t="s">
        <v>69</v>
      </c>
      <c r="E79" s="46">
        <v>1610.5</v>
      </c>
      <c r="F79" s="47">
        <v>1215</v>
      </c>
      <c r="G79" s="43"/>
      <c r="H79" s="48">
        <v>0.4684774514287775</v>
      </c>
      <c r="I79" s="49">
        <v>0.26189140043946207</v>
      </c>
      <c r="K79" s="8">
        <f t="shared" si="4"/>
        <v>1.8311540648095508</v>
      </c>
      <c r="L79" s="18">
        <f t="shared" si="5"/>
        <v>1.3752122241086588</v>
      </c>
    </row>
    <row r="80" spans="1:12" s="1" customFormat="1" ht="12.75" x14ac:dyDescent="0.2">
      <c r="A80" s="65" t="s">
        <v>70</v>
      </c>
      <c r="B80" s="67">
        <f t="shared" si="3"/>
        <v>1.0218776598379666</v>
      </c>
      <c r="D80" s="65" t="s">
        <v>70</v>
      </c>
      <c r="E80" s="46">
        <v>942.5</v>
      </c>
      <c r="F80" s="47">
        <v>967.5</v>
      </c>
      <c r="G80" s="43"/>
      <c r="H80" s="48">
        <v>4.1263525692583673E-2</v>
      </c>
      <c r="I80" s="49">
        <v>0.20975674025895516</v>
      </c>
      <c r="K80" s="8">
        <f t="shared" si="4"/>
        <v>1.0716316088686755</v>
      </c>
      <c r="L80" s="18">
        <f t="shared" si="5"/>
        <v>1.0950764006791172</v>
      </c>
    </row>
    <row r="81" spans="1:12" s="1" customFormat="1" ht="12.75" x14ac:dyDescent="0.2">
      <c r="A81" s="65" t="s">
        <v>71</v>
      </c>
      <c r="B81" s="67">
        <f t="shared" si="3"/>
        <v>1.0694554278358908</v>
      </c>
      <c r="D81" s="65" t="s">
        <v>71</v>
      </c>
      <c r="E81" s="46">
        <v>679.5</v>
      </c>
      <c r="F81" s="47">
        <v>730</v>
      </c>
      <c r="G81" s="43"/>
      <c r="H81" s="48">
        <v>3.0178214355275759E-2</v>
      </c>
      <c r="I81" s="49">
        <v>0.19760244296172014</v>
      </c>
      <c r="K81" s="8">
        <f t="shared" si="4"/>
        <v>0.77259806708357026</v>
      </c>
      <c r="L81" s="18">
        <f t="shared" si="5"/>
        <v>0.8262591963780419</v>
      </c>
    </row>
    <row r="82" spans="1:12" s="1" customFormat="1" ht="12.75" x14ac:dyDescent="0.2">
      <c r="A82" s="65" t="s">
        <v>72</v>
      </c>
      <c r="B82" s="67">
        <f t="shared" si="3"/>
        <v>0.6856492622952296</v>
      </c>
      <c r="D82" s="65" t="s">
        <v>72</v>
      </c>
      <c r="E82" s="46">
        <v>5497.5</v>
      </c>
      <c r="F82" s="47">
        <v>3786.5</v>
      </c>
      <c r="G82" s="43"/>
      <c r="H82" s="48">
        <v>2.0193863510011453E-2</v>
      </c>
      <c r="I82" s="49">
        <v>9.1504640903580705E-3</v>
      </c>
      <c r="K82" s="8">
        <f t="shared" si="4"/>
        <v>6.2507106310403637</v>
      </c>
      <c r="L82" s="18">
        <f t="shared" si="5"/>
        <v>4.2857951329937745</v>
      </c>
    </row>
    <row r="83" spans="1:12" s="1" customFormat="1" ht="12.75" x14ac:dyDescent="0.2">
      <c r="A83" s="65" t="s">
        <v>73</v>
      </c>
      <c r="B83" s="67">
        <f t="shared" si="3"/>
        <v>0.69628156040825084</v>
      </c>
      <c r="D83" s="65" t="s">
        <v>73</v>
      </c>
      <c r="E83" s="46">
        <v>7250</v>
      </c>
      <c r="F83" s="47">
        <v>5071</v>
      </c>
      <c r="G83" s="43"/>
      <c r="H83" s="48">
        <v>0.43401726569381194</v>
      </c>
      <c r="I83" s="49">
        <v>0.26382292052947109</v>
      </c>
      <c r="K83" s="8">
        <f t="shared" si="4"/>
        <v>8.2433200682205801</v>
      </c>
      <c r="L83" s="18">
        <f t="shared" si="5"/>
        <v>5.7396717600452742</v>
      </c>
    </row>
    <row r="84" spans="1:12" s="1" customFormat="1" ht="12.75" x14ac:dyDescent="0.2">
      <c r="A84" s="65" t="s">
        <v>74</v>
      </c>
      <c r="B84" s="67">
        <f t="shared" si="3"/>
        <v>0.89062253775499445</v>
      </c>
      <c r="D84" s="65" t="s">
        <v>74</v>
      </c>
      <c r="E84" s="46">
        <v>826</v>
      </c>
      <c r="F84" s="47">
        <v>739</v>
      </c>
      <c r="G84" s="43"/>
      <c r="H84" s="48">
        <v>7.8757656015935068E-2</v>
      </c>
      <c r="I84" s="49">
        <v>7.2720047862215989E-2</v>
      </c>
      <c r="K84" s="8">
        <f t="shared" si="4"/>
        <v>0.93916998294485499</v>
      </c>
      <c r="L84" s="18">
        <f t="shared" si="5"/>
        <v>0.83644595359366158</v>
      </c>
    </row>
    <row r="85" spans="1:12" s="1" customFormat="1" ht="12.75" x14ac:dyDescent="0.2">
      <c r="A85" s="65" t="s">
        <v>314</v>
      </c>
      <c r="B85" s="67">
        <f t="shared" si="3"/>
        <v>0.58422986562961643</v>
      </c>
      <c r="D85" s="65" t="s">
        <v>314</v>
      </c>
      <c r="E85" s="46">
        <v>9532.5</v>
      </c>
      <c r="F85" s="47">
        <v>5594.5</v>
      </c>
      <c r="G85" s="43"/>
      <c r="H85" s="48">
        <v>0.19991112250697568</v>
      </c>
      <c r="I85" s="49">
        <v>1.6304723348478798E-2</v>
      </c>
      <c r="K85" s="8">
        <f t="shared" si="4"/>
        <v>10.838544627629334</v>
      </c>
      <c r="L85" s="18">
        <f t="shared" si="5"/>
        <v>6.3322014714204871</v>
      </c>
    </row>
    <row r="86" spans="1:12" s="1" customFormat="1" ht="12.75" x14ac:dyDescent="0.2">
      <c r="A86" s="65" t="s">
        <v>315</v>
      </c>
      <c r="B86" s="67">
        <f t="shared" si="3"/>
        <v>1.0529227095985831</v>
      </c>
      <c r="D86" s="65" t="s">
        <v>315</v>
      </c>
      <c r="E86" s="46">
        <v>502.5</v>
      </c>
      <c r="F86" s="47">
        <v>531.5</v>
      </c>
      <c r="G86" s="43"/>
      <c r="H86" s="48">
        <v>8.8652193462194009E-2</v>
      </c>
      <c r="I86" s="49">
        <v>0.11840546288918669</v>
      </c>
      <c r="K86" s="8">
        <f t="shared" si="4"/>
        <v>0.57134735645252988</v>
      </c>
      <c r="L86" s="18">
        <f t="shared" si="5"/>
        <v>0.6015846066779853</v>
      </c>
    </row>
    <row r="87" spans="1:12" s="1" customFormat="1" ht="12.75" x14ac:dyDescent="0.2">
      <c r="A87" s="65" t="s">
        <v>278</v>
      </c>
      <c r="B87" s="67">
        <f t="shared" si="3"/>
        <v>0.72656134273766249</v>
      </c>
      <c r="D87" s="65" t="s">
        <v>278</v>
      </c>
      <c r="E87" s="46">
        <v>1788</v>
      </c>
      <c r="F87" s="47">
        <v>1305</v>
      </c>
      <c r="G87" s="43"/>
      <c r="H87" s="48">
        <v>3.5592623214087966E-2</v>
      </c>
      <c r="I87" s="49">
        <v>7.2607133087354309E-2</v>
      </c>
      <c r="K87" s="8">
        <f t="shared" si="4"/>
        <v>2.0329732802728824</v>
      </c>
      <c r="L87" s="18">
        <f t="shared" si="5"/>
        <v>1.4770797962648556</v>
      </c>
    </row>
    <row r="88" spans="1:12" s="1" customFormat="1" ht="12.75" x14ac:dyDescent="0.2">
      <c r="A88" s="65" t="s">
        <v>75</v>
      </c>
      <c r="B88" s="67">
        <f t="shared" si="3"/>
        <v>1.0113935685787292</v>
      </c>
      <c r="D88" s="65" t="s">
        <v>75</v>
      </c>
      <c r="E88" s="46">
        <v>15819</v>
      </c>
      <c r="F88" s="47">
        <v>16072</v>
      </c>
      <c r="G88" s="43"/>
      <c r="H88" s="48">
        <v>7.1251546192006882E-2</v>
      </c>
      <c r="I88" s="49">
        <v>0.17026525903384387</v>
      </c>
      <c r="K88" s="8">
        <f t="shared" si="4"/>
        <v>17.986355884025013</v>
      </c>
      <c r="L88" s="18">
        <f t="shared" si="5"/>
        <v>18.19128466327108</v>
      </c>
    </row>
    <row r="89" spans="1:12" s="1" customFormat="1" ht="12.75" x14ac:dyDescent="0.2">
      <c r="A89" s="65" t="s">
        <v>299</v>
      </c>
      <c r="B89" s="67">
        <f t="shared" si="3"/>
        <v>1.1010714359106859</v>
      </c>
      <c r="D89" s="65" t="s">
        <v>299</v>
      </c>
      <c r="E89" s="46">
        <v>1225.5</v>
      </c>
      <c r="F89" s="47">
        <v>1355.5</v>
      </c>
      <c r="G89" s="43"/>
      <c r="H89" s="48">
        <v>2.8849725874604145E-3</v>
      </c>
      <c r="I89" s="49">
        <v>7.2510396595300702E-2</v>
      </c>
      <c r="K89" s="8">
        <f t="shared" si="4"/>
        <v>1.3934053439454235</v>
      </c>
      <c r="L89" s="18">
        <f t="shared" si="5"/>
        <v>1.5342388228636106</v>
      </c>
    </row>
    <row r="90" spans="1:12" s="1" customFormat="1" ht="12.75" x14ac:dyDescent="0.2">
      <c r="A90" s="65" t="s">
        <v>76</v>
      </c>
      <c r="B90" s="67">
        <f t="shared" si="3"/>
        <v>0.96187250624531362</v>
      </c>
      <c r="D90" s="65" t="s">
        <v>76</v>
      </c>
      <c r="E90" s="46">
        <v>874</v>
      </c>
      <c r="F90" s="47">
        <v>844.5</v>
      </c>
      <c r="G90" s="43"/>
      <c r="H90" s="48">
        <v>0.16666361204168054</v>
      </c>
      <c r="I90" s="49">
        <v>0.15155278554738319</v>
      </c>
      <c r="K90" s="8">
        <f t="shared" si="4"/>
        <v>0.99374644684479818</v>
      </c>
      <c r="L90" s="18">
        <f t="shared" si="5"/>
        <v>0.95585738539898135</v>
      </c>
    </row>
    <row r="91" spans="1:12" s="1" customFormat="1" ht="12.75" x14ac:dyDescent="0.2">
      <c r="A91" s="65" t="s">
        <v>77</v>
      </c>
      <c r="B91" s="67">
        <f t="shared" si="3"/>
        <v>1.0619967285159677</v>
      </c>
      <c r="D91" s="65" t="s">
        <v>77</v>
      </c>
      <c r="E91" s="46">
        <v>1249.5</v>
      </c>
      <c r="F91" s="47">
        <v>1333</v>
      </c>
      <c r="G91" s="43"/>
      <c r="H91" s="48">
        <v>0.10469368108804425</v>
      </c>
      <c r="I91" s="49">
        <v>0.10078791329740738</v>
      </c>
      <c r="K91" s="8">
        <f t="shared" si="4"/>
        <v>1.4206935758953951</v>
      </c>
      <c r="L91" s="18">
        <f t="shared" si="5"/>
        <v>1.5087719298245614</v>
      </c>
    </row>
    <row r="92" spans="1:12" s="1" customFormat="1" ht="12.75" x14ac:dyDescent="0.2">
      <c r="A92" s="65" t="s">
        <v>291</v>
      </c>
      <c r="B92" s="67">
        <f t="shared" si="3"/>
        <v>1.1211043824845883</v>
      </c>
      <c r="D92" s="65" t="s">
        <v>291</v>
      </c>
      <c r="E92" s="46">
        <v>1402.5</v>
      </c>
      <c r="F92" s="47">
        <v>1579.5</v>
      </c>
      <c r="G92" s="43"/>
      <c r="H92" s="48">
        <v>3.9829900687156687E-2</v>
      </c>
      <c r="I92" s="49">
        <v>9.4012297593653038E-3</v>
      </c>
      <c r="K92" s="8">
        <f t="shared" si="4"/>
        <v>1.5946560545764639</v>
      </c>
      <c r="L92" s="18">
        <f t="shared" si="5"/>
        <v>1.7877758913412565</v>
      </c>
    </row>
    <row r="93" spans="1:12" s="1" customFormat="1" ht="12.75" x14ac:dyDescent="0.2">
      <c r="A93" s="65" t="s">
        <v>292</v>
      </c>
      <c r="B93" s="67">
        <f t="shared" si="3"/>
        <v>1.3713904906604397</v>
      </c>
      <c r="D93" s="65" t="s">
        <v>292</v>
      </c>
      <c r="E93" s="46">
        <v>666</v>
      </c>
      <c r="F93" s="47">
        <v>917.5</v>
      </c>
      <c r="G93" s="43"/>
      <c r="H93" s="48">
        <v>8.918463906857356E-2</v>
      </c>
      <c r="I93" s="49">
        <v>0.39844600095198374</v>
      </c>
      <c r="K93" s="8">
        <f t="shared" si="4"/>
        <v>0.75724843661171115</v>
      </c>
      <c r="L93" s="18">
        <f t="shared" si="5"/>
        <v>1.0384833050367854</v>
      </c>
    </row>
    <row r="94" spans="1:12" s="1" customFormat="1" ht="12.75" x14ac:dyDescent="0.2">
      <c r="A94" s="65" t="s">
        <v>78</v>
      </c>
      <c r="B94" s="67">
        <f t="shared" si="3"/>
        <v>0.65747689768007478</v>
      </c>
      <c r="D94" s="65" t="s">
        <v>78</v>
      </c>
      <c r="E94" s="46">
        <v>1156</v>
      </c>
      <c r="F94" s="47">
        <v>763.5</v>
      </c>
      <c r="G94" s="43"/>
      <c r="H94" s="48">
        <v>0.43062558300634035</v>
      </c>
      <c r="I94" s="49">
        <v>0.13984692070618032</v>
      </c>
      <c r="K94" s="8">
        <f t="shared" si="4"/>
        <v>1.3143831722569641</v>
      </c>
      <c r="L94" s="18">
        <f t="shared" si="5"/>
        <v>0.86417657045840413</v>
      </c>
    </row>
    <row r="95" spans="1:12" s="1" customFormat="1" ht="12.75" x14ac:dyDescent="0.2">
      <c r="A95" s="65" t="s">
        <v>79</v>
      </c>
      <c r="B95" s="67">
        <f t="shared" si="3"/>
        <v>0.67280755312520646</v>
      </c>
      <c r="D95" s="65" t="s">
        <v>79</v>
      </c>
      <c r="E95" s="46">
        <v>2536</v>
      </c>
      <c r="F95" s="47">
        <v>1714</v>
      </c>
      <c r="G95" s="43"/>
      <c r="H95" s="48">
        <v>0.12435710741687704</v>
      </c>
      <c r="I95" s="49">
        <v>3.8779485082576115E-2</v>
      </c>
      <c r="K95" s="8">
        <f t="shared" si="4"/>
        <v>2.8834565093803297</v>
      </c>
      <c r="L95" s="18">
        <f t="shared" si="5"/>
        <v>1.9400113186191286</v>
      </c>
    </row>
    <row r="96" spans="1:12" s="1" customFormat="1" ht="12.75" x14ac:dyDescent="0.2">
      <c r="A96" s="65" t="s">
        <v>80</v>
      </c>
      <c r="B96" s="67">
        <f t="shared" si="3"/>
        <v>0.71421344929251962</v>
      </c>
      <c r="D96" s="65" t="s">
        <v>80</v>
      </c>
      <c r="E96" s="46">
        <v>3396</v>
      </c>
      <c r="F96" s="47">
        <v>2436.5</v>
      </c>
      <c r="G96" s="43"/>
      <c r="H96" s="48">
        <v>0.3843695871820868</v>
      </c>
      <c r="I96" s="49">
        <v>6.5298184185090577E-2</v>
      </c>
      <c r="K96" s="8">
        <f t="shared" si="4"/>
        <v>3.8612848209209778</v>
      </c>
      <c r="L96" s="18">
        <f t="shared" si="5"/>
        <v>2.7577815506508205</v>
      </c>
    </row>
    <row r="97" spans="1:12" s="1" customFormat="1" ht="12.75" x14ac:dyDescent="0.2">
      <c r="A97" s="65" t="s">
        <v>81</v>
      </c>
      <c r="B97" s="67">
        <f t="shared" si="3"/>
        <v>0.84749690267517086</v>
      </c>
      <c r="D97" s="65" t="s">
        <v>81</v>
      </c>
      <c r="E97" s="46">
        <v>1517</v>
      </c>
      <c r="F97" s="47">
        <v>1291.5</v>
      </c>
      <c r="G97" s="43"/>
      <c r="H97" s="48">
        <v>0.20136462061475843</v>
      </c>
      <c r="I97" s="49">
        <v>5.2013274651739848E-2</v>
      </c>
      <c r="K97" s="8">
        <f t="shared" si="4"/>
        <v>1.72484366117112</v>
      </c>
      <c r="L97" s="18">
        <f t="shared" si="5"/>
        <v>1.4617996604414261</v>
      </c>
    </row>
    <row r="98" spans="1:12" s="1" customFormat="1" ht="12.75" x14ac:dyDescent="0.2">
      <c r="A98" s="65" t="s">
        <v>82</v>
      </c>
      <c r="B98" s="67">
        <f t="shared" si="3"/>
        <v>0.93087089281031055</v>
      </c>
      <c r="D98" s="65" t="s">
        <v>82</v>
      </c>
      <c r="E98" s="46">
        <v>1148</v>
      </c>
      <c r="F98" s="47">
        <v>1073.5</v>
      </c>
      <c r="G98" s="43"/>
      <c r="H98" s="48">
        <v>5.0507627227610534E-2</v>
      </c>
      <c r="I98" s="49">
        <v>0.37874839234491364</v>
      </c>
      <c r="K98" s="8">
        <f t="shared" si="4"/>
        <v>1.305287094940307</v>
      </c>
      <c r="L98" s="18">
        <f t="shared" si="5"/>
        <v>1.2150537634408602</v>
      </c>
    </row>
    <row r="99" spans="1:12" s="1" customFormat="1" ht="12.75" x14ac:dyDescent="0.2">
      <c r="A99" s="65" t="s">
        <v>83</v>
      </c>
      <c r="B99" s="67">
        <f t="shared" si="3"/>
        <v>0.98665748863395153</v>
      </c>
      <c r="D99" s="65" t="s">
        <v>83</v>
      </c>
      <c r="E99" s="46">
        <v>790.5</v>
      </c>
      <c r="F99" s="47">
        <v>783.5</v>
      </c>
      <c r="G99" s="43"/>
      <c r="H99" s="48">
        <v>1.1628574516666814E-2</v>
      </c>
      <c r="I99" s="49">
        <v>6.407732158805983E-2</v>
      </c>
      <c r="K99" s="8">
        <f t="shared" si="4"/>
        <v>0.89880613985218871</v>
      </c>
      <c r="L99" s="18">
        <f t="shared" si="5"/>
        <v>0.88681380871533677</v>
      </c>
    </row>
    <row r="100" spans="1:12" s="1" customFormat="1" ht="12.75" x14ac:dyDescent="0.2">
      <c r="A100" s="65" t="s">
        <v>84</v>
      </c>
      <c r="B100" s="67">
        <f t="shared" si="3"/>
        <v>1.1821915043703817</v>
      </c>
      <c r="D100" s="65" t="s">
        <v>84</v>
      </c>
      <c r="E100" s="46">
        <v>917</v>
      </c>
      <c r="F100" s="47">
        <v>1089</v>
      </c>
      <c r="G100" s="43"/>
      <c r="H100" s="48">
        <v>7.7110881263527543E-3</v>
      </c>
      <c r="I100" s="49">
        <v>0.35582600191940134</v>
      </c>
      <c r="K100" s="8">
        <f t="shared" si="4"/>
        <v>1.0426378624218307</v>
      </c>
      <c r="L100" s="18">
        <f t="shared" si="5"/>
        <v>1.2325976230899831</v>
      </c>
    </row>
    <row r="101" spans="1:12" s="1" customFormat="1" ht="12.75" x14ac:dyDescent="0.2">
      <c r="A101" s="65" t="s">
        <v>85</v>
      </c>
      <c r="B101" s="67">
        <f t="shared" si="3"/>
        <v>1.1020081519617688</v>
      </c>
      <c r="D101" s="65" t="s">
        <v>85</v>
      </c>
      <c r="E101" s="46">
        <v>1018.5</v>
      </c>
      <c r="F101" s="47">
        <v>1127.5</v>
      </c>
      <c r="G101" s="43"/>
      <c r="H101" s="48">
        <v>0.19925345724157009</v>
      </c>
      <c r="I101" s="49">
        <v>9.4071855590228057E-3</v>
      </c>
      <c r="K101" s="8">
        <f t="shared" si="4"/>
        <v>1.1580443433769188</v>
      </c>
      <c r="L101" s="18">
        <f t="shared" si="5"/>
        <v>1.2761743067345783</v>
      </c>
    </row>
    <row r="102" spans="1:12" s="1" customFormat="1" ht="12.75" x14ac:dyDescent="0.2">
      <c r="A102" s="65" t="s">
        <v>86</v>
      </c>
      <c r="B102" s="67">
        <f t="shared" si="3"/>
        <v>0.9443942061042897</v>
      </c>
      <c r="D102" s="65" t="s">
        <v>86</v>
      </c>
      <c r="E102" s="46">
        <v>896.5</v>
      </c>
      <c r="F102" s="47">
        <v>850.5</v>
      </c>
      <c r="G102" s="43"/>
      <c r="H102" s="48">
        <v>0.28473569214539168</v>
      </c>
      <c r="I102" s="49">
        <v>0.12387878941422173</v>
      </c>
      <c r="K102" s="8">
        <f t="shared" si="4"/>
        <v>1.0193291642978966</v>
      </c>
      <c r="L102" s="18">
        <f t="shared" si="5"/>
        <v>0.9626485568760611</v>
      </c>
    </row>
    <row r="103" spans="1:12" s="1" customFormat="1" ht="12.75" x14ac:dyDescent="0.2">
      <c r="A103" s="65" t="s">
        <v>87</v>
      </c>
      <c r="B103" s="67">
        <f t="shared" si="3"/>
        <v>1.0930679006180852</v>
      </c>
      <c r="D103" s="65" t="s">
        <v>87</v>
      </c>
      <c r="E103" s="46">
        <v>561</v>
      </c>
      <c r="F103" s="47">
        <v>616</v>
      </c>
      <c r="G103" s="43"/>
      <c r="H103" s="48">
        <v>0.16637806616154061</v>
      </c>
      <c r="I103" s="49">
        <v>0.18825570148473017</v>
      </c>
      <c r="K103" s="8">
        <f t="shared" si="4"/>
        <v>0.63786242183058561</v>
      </c>
      <c r="L103" s="18">
        <f t="shared" si="5"/>
        <v>0.69722693831352578</v>
      </c>
    </row>
    <row r="104" spans="1:12" s="1" customFormat="1" ht="12.75" x14ac:dyDescent="0.2">
      <c r="A104" s="65" t="s">
        <v>88</v>
      </c>
      <c r="B104" s="67">
        <f t="shared" si="3"/>
        <v>0.73899104650909198</v>
      </c>
      <c r="D104" s="65" t="s">
        <v>88</v>
      </c>
      <c r="E104" s="46">
        <v>2517</v>
      </c>
      <c r="F104" s="47">
        <v>1868.5</v>
      </c>
      <c r="G104" s="43"/>
      <c r="H104" s="48">
        <v>5.1129691766369341E-2</v>
      </c>
      <c r="I104" s="49">
        <v>0.42119874094761967</v>
      </c>
      <c r="K104" s="8">
        <f t="shared" si="4"/>
        <v>2.8618533257532688</v>
      </c>
      <c r="L104" s="18">
        <f t="shared" si="5"/>
        <v>2.1148839841539333</v>
      </c>
    </row>
    <row r="105" spans="1:12" s="1" customFormat="1" ht="12.75" x14ac:dyDescent="0.2">
      <c r="A105" s="65" t="s">
        <v>89</v>
      </c>
      <c r="B105" s="67">
        <f t="shared" si="3"/>
        <v>0.95987455558518919</v>
      </c>
      <c r="D105" s="65" t="s">
        <v>89</v>
      </c>
      <c r="E105" s="46">
        <v>783</v>
      </c>
      <c r="F105" s="47">
        <v>755</v>
      </c>
      <c r="G105" s="43"/>
      <c r="H105" s="48">
        <v>0.16255328303139024</v>
      </c>
      <c r="I105" s="49">
        <v>0.3521485426836316</v>
      </c>
      <c r="K105" s="8">
        <f t="shared" si="4"/>
        <v>0.89027856736782263</v>
      </c>
      <c r="L105" s="18">
        <f t="shared" si="5"/>
        <v>0.85455574419920766</v>
      </c>
    </row>
    <row r="106" spans="1:12" s="1" customFormat="1" ht="12.75" x14ac:dyDescent="0.2">
      <c r="A106" s="65" t="s">
        <v>90</v>
      </c>
      <c r="B106" s="67">
        <f t="shared" si="3"/>
        <v>0.8280119672837768</v>
      </c>
      <c r="D106" s="65" t="s">
        <v>90</v>
      </c>
      <c r="E106" s="46">
        <v>11143</v>
      </c>
      <c r="F106" s="47">
        <v>9268.5</v>
      </c>
      <c r="G106" s="43"/>
      <c r="H106" s="48">
        <v>0.10787772844091634</v>
      </c>
      <c r="I106" s="49">
        <v>1.7470729124639303E-2</v>
      </c>
      <c r="K106" s="8">
        <f t="shared" si="4"/>
        <v>12.669698692438885</v>
      </c>
      <c r="L106" s="18">
        <f t="shared" si="5"/>
        <v>10.490662139219015</v>
      </c>
    </row>
    <row r="107" spans="1:12" s="1" customFormat="1" ht="12.75" x14ac:dyDescent="0.2">
      <c r="A107" s="65" t="s">
        <v>91</v>
      </c>
      <c r="B107" s="67">
        <f t="shared" si="3"/>
        <v>0.87548989469074534</v>
      </c>
      <c r="D107" s="65" t="s">
        <v>91</v>
      </c>
      <c r="E107" s="46">
        <v>908.5</v>
      </c>
      <c r="F107" s="47">
        <v>799</v>
      </c>
      <c r="G107" s="43"/>
      <c r="H107" s="48">
        <v>0.33857066573048777</v>
      </c>
      <c r="I107" s="49">
        <v>6.7259218235516408E-2</v>
      </c>
      <c r="K107" s="8">
        <f t="shared" si="4"/>
        <v>1.0329732802728824</v>
      </c>
      <c r="L107" s="18">
        <f t="shared" si="5"/>
        <v>0.90435766836445952</v>
      </c>
    </row>
    <row r="108" spans="1:12" s="1" customFormat="1" ht="12.75" x14ac:dyDescent="0.2">
      <c r="A108" s="65" t="s">
        <v>316</v>
      </c>
      <c r="B108" s="67">
        <f t="shared" si="3"/>
        <v>1.0285590678168477</v>
      </c>
      <c r="D108" s="65" t="s">
        <v>316</v>
      </c>
      <c r="E108" s="46">
        <v>1730</v>
      </c>
      <c r="F108" s="47">
        <v>1787.5</v>
      </c>
      <c r="G108" s="43"/>
      <c r="H108" s="48">
        <v>0.1667627553318563</v>
      </c>
      <c r="I108" s="49">
        <v>0.24882247013501449</v>
      </c>
      <c r="K108" s="8">
        <f t="shared" si="4"/>
        <v>1.9670267197271176</v>
      </c>
      <c r="L108" s="18">
        <f t="shared" si="5"/>
        <v>2.0232031692133559</v>
      </c>
    </row>
    <row r="109" spans="1:12" s="1" customFormat="1" ht="12.75" x14ac:dyDescent="0.2">
      <c r="A109" s="65" t="s">
        <v>92</v>
      </c>
      <c r="B109" s="67">
        <f t="shared" si="3"/>
        <v>0.88633099255516523</v>
      </c>
      <c r="D109" s="65" t="s">
        <v>92</v>
      </c>
      <c r="E109" s="46">
        <v>980.5</v>
      </c>
      <c r="F109" s="47">
        <v>873</v>
      </c>
      <c r="G109" s="43"/>
      <c r="H109" s="48">
        <v>0.12620467792722675</v>
      </c>
      <c r="I109" s="49">
        <v>3.7258776557366764E-2</v>
      </c>
      <c r="K109" s="8">
        <f t="shared" si="4"/>
        <v>1.1148379761227971</v>
      </c>
      <c r="L109" s="18">
        <f t="shared" si="5"/>
        <v>0.98811544991511036</v>
      </c>
    </row>
    <row r="110" spans="1:12" s="1" customFormat="1" ht="12.75" x14ac:dyDescent="0.2">
      <c r="A110" s="65" t="s">
        <v>317</v>
      </c>
      <c r="B110" s="67">
        <f t="shared" si="3"/>
        <v>0.88529727824854332</v>
      </c>
      <c r="D110" s="65" t="s">
        <v>317</v>
      </c>
      <c r="E110" s="46">
        <v>894.5</v>
      </c>
      <c r="F110" s="47">
        <v>795.5</v>
      </c>
      <c r="G110" s="43"/>
      <c r="H110" s="48">
        <v>5.138282926453392E-2</v>
      </c>
      <c r="I110" s="49">
        <v>3.9999755063978175E-2</v>
      </c>
      <c r="K110" s="8">
        <f t="shared" si="4"/>
        <v>1.0170551449687322</v>
      </c>
      <c r="L110" s="18">
        <f t="shared" si="5"/>
        <v>0.90039615166949627</v>
      </c>
    </row>
    <row r="111" spans="1:12" s="1" customFormat="1" ht="12.75" x14ac:dyDescent="0.2">
      <c r="A111" s="65" t="s">
        <v>318</v>
      </c>
      <c r="B111" s="67">
        <f t="shared" si="3"/>
        <v>1.1086129323784231</v>
      </c>
      <c r="D111" s="65" t="s">
        <v>318</v>
      </c>
      <c r="E111" s="46">
        <v>611.5</v>
      </c>
      <c r="F111" s="47">
        <v>681</v>
      </c>
      <c r="G111" s="43"/>
      <c r="H111" s="48">
        <v>0.13298001608577753</v>
      </c>
      <c r="I111" s="49">
        <v>6.0223485034977611E-2</v>
      </c>
      <c r="K111" s="8">
        <f t="shared" si="4"/>
        <v>0.69528140989198406</v>
      </c>
      <c r="L111" s="18">
        <f t="shared" si="5"/>
        <v>0.77079796264855682</v>
      </c>
    </row>
    <row r="112" spans="1:12" s="1" customFormat="1" ht="12.75" x14ac:dyDescent="0.2">
      <c r="A112" s="65" t="s">
        <v>93</v>
      </c>
      <c r="B112" s="67">
        <f t="shared" si="3"/>
        <v>1.0196680657737534</v>
      </c>
      <c r="D112" s="65" t="s">
        <v>93</v>
      </c>
      <c r="E112" s="46">
        <v>576</v>
      </c>
      <c r="F112" s="47">
        <v>590</v>
      </c>
      <c r="G112" s="43"/>
      <c r="H112" s="48">
        <v>8.8388347648318433E-2</v>
      </c>
      <c r="I112" s="49">
        <v>1.6778804977307906E-2</v>
      </c>
      <c r="K112" s="8">
        <f t="shared" si="4"/>
        <v>0.65491756679931779</v>
      </c>
      <c r="L112" s="18">
        <f t="shared" si="5"/>
        <v>0.66779852857951327</v>
      </c>
    </row>
    <row r="113" spans="1:12" s="1" customFormat="1" ht="12.75" x14ac:dyDescent="0.2">
      <c r="A113" s="65" t="s">
        <v>94</v>
      </c>
      <c r="B113" s="67">
        <f t="shared" si="3"/>
        <v>1.0199643373667144</v>
      </c>
      <c r="D113" s="65" t="s">
        <v>94</v>
      </c>
      <c r="E113" s="46">
        <v>630</v>
      </c>
      <c r="F113" s="47">
        <v>645.5</v>
      </c>
      <c r="G113" s="43"/>
      <c r="H113" s="48">
        <v>8.7546553861191589E-2</v>
      </c>
      <c r="I113" s="49">
        <v>9.3112434393271173E-2</v>
      </c>
      <c r="K113" s="8">
        <f t="shared" si="4"/>
        <v>0.71631608868675378</v>
      </c>
      <c r="L113" s="18">
        <f t="shared" si="5"/>
        <v>0.73061686474250143</v>
      </c>
    </row>
    <row r="114" spans="1:12" s="1" customFormat="1" ht="12.75" x14ac:dyDescent="0.2">
      <c r="A114" s="65" t="s">
        <v>95</v>
      </c>
      <c r="B114" s="67">
        <f t="shared" si="3"/>
        <v>1.1117701303910843</v>
      </c>
      <c r="D114" s="65" t="s">
        <v>95</v>
      </c>
      <c r="E114" s="46">
        <v>573.5</v>
      </c>
      <c r="F114" s="47">
        <v>640.5</v>
      </c>
      <c r="G114" s="43"/>
      <c r="H114" s="48">
        <v>0.17138246309490865</v>
      </c>
      <c r="I114" s="49">
        <v>0.10046325852923625</v>
      </c>
      <c r="K114" s="8">
        <f t="shared" si="4"/>
        <v>0.65207504263786242</v>
      </c>
      <c r="L114" s="18">
        <f t="shared" si="5"/>
        <v>0.72495755517826821</v>
      </c>
    </row>
    <row r="115" spans="1:12" s="1" customFormat="1" ht="12.75" x14ac:dyDescent="0.2">
      <c r="A115" s="65" t="s">
        <v>96</v>
      </c>
      <c r="B115" s="67">
        <f t="shared" si="3"/>
        <v>1.0525543841948415</v>
      </c>
      <c r="D115" s="65" t="s">
        <v>96</v>
      </c>
      <c r="E115" s="46">
        <v>575.5</v>
      </c>
      <c r="F115" s="47">
        <v>608.5</v>
      </c>
      <c r="G115" s="43"/>
      <c r="H115" s="48">
        <v>0.14375585299535371</v>
      </c>
      <c r="I115" s="49">
        <v>8.9477768531411928E-2</v>
      </c>
      <c r="K115" s="8">
        <f t="shared" si="4"/>
        <v>0.65434906196702669</v>
      </c>
      <c r="L115" s="18">
        <f t="shared" si="5"/>
        <v>0.68873797396717595</v>
      </c>
    </row>
    <row r="116" spans="1:12" s="1" customFormat="1" ht="12.75" x14ac:dyDescent="0.2">
      <c r="A116" s="65" t="s">
        <v>97</v>
      </c>
      <c r="B116" s="67">
        <f t="shared" si="3"/>
        <v>0.92712053920335513</v>
      </c>
      <c r="D116" s="65" t="s">
        <v>97</v>
      </c>
      <c r="E116" s="46">
        <v>968.5</v>
      </c>
      <c r="F116" s="47">
        <v>902</v>
      </c>
      <c r="G116" s="43"/>
      <c r="H116" s="48">
        <v>0.25334646677514916</v>
      </c>
      <c r="I116" s="49">
        <v>6.2714570393485368E-3</v>
      </c>
      <c r="K116" s="8">
        <f t="shared" si="4"/>
        <v>1.1011938601478113</v>
      </c>
      <c r="L116" s="18">
        <f t="shared" si="5"/>
        <v>1.0209394453876628</v>
      </c>
    </row>
    <row r="117" spans="1:12" s="1" customFormat="1" ht="12.75" x14ac:dyDescent="0.2">
      <c r="A117" s="65" t="s">
        <v>98</v>
      </c>
      <c r="B117" s="67">
        <f t="shared" si="3"/>
        <v>1.007551805303593</v>
      </c>
      <c r="D117" s="65" t="s">
        <v>98</v>
      </c>
      <c r="E117" s="46">
        <v>700.5</v>
      </c>
      <c r="F117" s="47">
        <v>709</v>
      </c>
      <c r="G117" s="43"/>
      <c r="H117" s="48">
        <v>0.17665051635638232</v>
      </c>
      <c r="I117" s="49">
        <v>0.16156741685785711</v>
      </c>
      <c r="K117" s="8">
        <f t="shared" si="4"/>
        <v>0.79647527003979535</v>
      </c>
      <c r="L117" s="18">
        <f t="shared" si="5"/>
        <v>0.80249009620826262</v>
      </c>
    </row>
    <row r="118" spans="1:12" s="1" customFormat="1" ht="12.75" x14ac:dyDescent="0.2">
      <c r="A118" s="65" t="s">
        <v>99</v>
      </c>
      <c r="B118" s="67">
        <f t="shared" si="3"/>
        <v>0.99689941219431144</v>
      </c>
      <c r="D118" s="65" t="s">
        <v>99</v>
      </c>
      <c r="E118" s="46">
        <v>1046.5</v>
      </c>
      <c r="F118" s="47">
        <v>1048</v>
      </c>
      <c r="G118" s="43"/>
      <c r="H118" s="48">
        <v>8.9866413662504377E-2</v>
      </c>
      <c r="I118" s="49">
        <v>3.5085450974905029E-2</v>
      </c>
      <c r="K118" s="8">
        <f t="shared" si="4"/>
        <v>1.1898806139852189</v>
      </c>
      <c r="L118" s="18">
        <f t="shared" si="5"/>
        <v>1.1861912846632712</v>
      </c>
    </row>
    <row r="119" spans="1:12" s="1" customFormat="1" ht="12.75" x14ac:dyDescent="0.2">
      <c r="A119" s="65" t="s">
        <v>100</v>
      </c>
      <c r="B119" s="67">
        <f t="shared" si="3"/>
        <v>1.0263399183129116</v>
      </c>
      <c r="D119" s="65" t="s">
        <v>100</v>
      </c>
      <c r="E119" s="46">
        <v>709.5</v>
      </c>
      <c r="F119" s="47">
        <v>731.5</v>
      </c>
      <c r="G119" s="43"/>
      <c r="H119" s="48">
        <v>0.10663907764194586</v>
      </c>
      <c r="I119" s="49">
        <v>0.10149858103156185</v>
      </c>
      <c r="K119" s="8">
        <f t="shared" si="4"/>
        <v>0.80670835702103472</v>
      </c>
      <c r="L119" s="18">
        <f t="shared" si="5"/>
        <v>0.82795698924731187</v>
      </c>
    </row>
    <row r="120" spans="1:12" s="1" customFormat="1" ht="12.75" x14ac:dyDescent="0.2">
      <c r="A120" s="65" t="s">
        <v>101</v>
      </c>
      <c r="B120" s="67">
        <f t="shared" si="3"/>
        <v>1.0301580071342793</v>
      </c>
      <c r="D120" s="65" t="s">
        <v>101</v>
      </c>
      <c r="E120" s="46">
        <v>861</v>
      </c>
      <c r="F120" s="47">
        <v>891</v>
      </c>
      <c r="G120" s="43"/>
      <c r="H120" s="48">
        <v>2.6280391402984347E-2</v>
      </c>
      <c r="I120" s="49">
        <v>2.0633867913412162E-2</v>
      </c>
      <c r="K120" s="8">
        <f t="shared" si="4"/>
        <v>0.97896532120523028</v>
      </c>
      <c r="L120" s="18">
        <f t="shared" si="5"/>
        <v>1.0084889643463497</v>
      </c>
    </row>
    <row r="121" spans="1:12" s="1" customFormat="1" ht="12.75" x14ac:dyDescent="0.2">
      <c r="A121" s="65" t="s">
        <v>102</v>
      </c>
      <c r="B121" s="67">
        <f t="shared" si="3"/>
        <v>1.0375730286416653</v>
      </c>
      <c r="D121" s="65" t="s">
        <v>102</v>
      </c>
      <c r="E121" s="46">
        <v>733</v>
      </c>
      <c r="F121" s="47">
        <v>764</v>
      </c>
      <c r="G121" s="43"/>
      <c r="H121" s="48">
        <v>3.8587000337601506E-3</v>
      </c>
      <c r="I121" s="49">
        <v>4.0723427188754047E-2</v>
      </c>
      <c r="K121" s="8">
        <f t="shared" si="4"/>
        <v>0.83342808413871516</v>
      </c>
      <c r="L121" s="18">
        <f t="shared" si="5"/>
        <v>0.86474250141482734</v>
      </c>
    </row>
    <row r="122" spans="1:12" s="1" customFormat="1" ht="12.75" x14ac:dyDescent="0.2">
      <c r="A122" s="65" t="s">
        <v>103</v>
      </c>
      <c r="B122" s="67">
        <f t="shared" si="3"/>
        <v>0.69631795018317433</v>
      </c>
      <c r="D122" s="65" t="s">
        <v>103</v>
      </c>
      <c r="E122" s="46">
        <v>873.5</v>
      </c>
      <c r="F122" s="47">
        <v>611</v>
      </c>
      <c r="G122" s="43"/>
      <c r="H122" s="48">
        <v>0.16109244356739891</v>
      </c>
      <c r="I122" s="49">
        <v>5.5550123562936628E-2</v>
      </c>
      <c r="K122" s="8">
        <f t="shared" si="4"/>
        <v>0.99317794201250709</v>
      </c>
      <c r="L122" s="18">
        <f t="shared" si="5"/>
        <v>0.69156762874929256</v>
      </c>
    </row>
    <row r="123" spans="1:12" s="1" customFormat="1" ht="12.75" x14ac:dyDescent="0.2">
      <c r="A123" s="65" t="s">
        <v>104</v>
      </c>
      <c r="B123" s="67">
        <f t="shared" si="3"/>
        <v>0.54059069995254305</v>
      </c>
      <c r="D123" s="65" t="s">
        <v>104</v>
      </c>
      <c r="E123" s="46">
        <v>3345</v>
      </c>
      <c r="F123" s="47">
        <v>1816.5</v>
      </c>
      <c r="G123" s="43"/>
      <c r="H123" s="48">
        <v>0.16869094510818083</v>
      </c>
      <c r="I123" s="49">
        <v>2.7248816230695471E-3</v>
      </c>
      <c r="K123" s="8">
        <f t="shared" si="4"/>
        <v>3.8032973280272881</v>
      </c>
      <c r="L123" s="18">
        <f t="shared" si="5"/>
        <v>2.0560271646859083</v>
      </c>
    </row>
    <row r="124" spans="1:12" s="1" customFormat="1" ht="12.75" x14ac:dyDescent="0.2">
      <c r="A124" s="65" t="s">
        <v>105</v>
      </c>
      <c r="B124" s="67">
        <f t="shared" si="3"/>
        <v>0.99995329902085039</v>
      </c>
      <c r="D124" s="65" t="s">
        <v>105</v>
      </c>
      <c r="E124" s="46">
        <v>666.5</v>
      </c>
      <c r="F124" s="47">
        <v>669.5</v>
      </c>
      <c r="G124" s="43"/>
      <c r="H124" s="48">
        <v>2.8644985884526308E-2</v>
      </c>
      <c r="I124" s="49">
        <v>8.1325201122276564E-2</v>
      </c>
      <c r="K124" s="8">
        <f t="shared" si="4"/>
        <v>0.75781694144400225</v>
      </c>
      <c r="L124" s="18">
        <f t="shared" si="5"/>
        <v>0.75778155065082065</v>
      </c>
    </row>
    <row r="125" spans="1:12" s="1" customFormat="1" ht="12.75" x14ac:dyDescent="0.2">
      <c r="A125" s="65" t="s">
        <v>106</v>
      </c>
      <c r="B125" s="67">
        <f t="shared" si="3"/>
        <v>1.0761113903880264</v>
      </c>
      <c r="D125" s="65" t="s">
        <v>106</v>
      </c>
      <c r="E125" s="46">
        <v>716</v>
      </c>
      <c r="F125" s="47">
        <v>774</v>
      </c>
      <c r="G125" s="43"/>
      <c r="H125" s="48">
        <v>0.16196300574663938</v>
      </c>
      <c r="I125" s="49">
        <v>7.3085972215663833E-2</v>
      </c>
      <c r="K125" s="8">
        <f t="shared" si="4"/>
        <v>0.81409891984081861</v>
      </c>
      <c r="L125" s="18">
        <f t="shared" si="5"/>
        <v>0.87606112054329377</v>
      </c>
    </row>
    <row r="126" spans="1:12" s="1" customFormat="1" ht="12.75" x14ac:dyDescent="0.2">
      <c r="A126" s="65" t="s">
        <v>107</v>
      </c>
      <c r="B126" s="67">
        <f t="shared" si="3"/>
        <v>1.0161756210283073</v>
      </c>
      <c r="D126" s="65" t="s">
        <v>107</v>
      </c>
      <c r="E126" s="46">
        <v>577</v>
      </c>
      <c r="F126" s="47">
        <v>589</v>
      </c>
      <c r="G126" s="43"/>
      <c r="H126" s="48">
        <v>0.21323497387601259</v>
      </c>
      <c r="I126" s="49">
        <v>0.15606771061842306</v>
      </c>
      <c r="K126" s="8">
        <f t="shared" si="4"/>
        <v>0.65605457646389997</v>
      </c>
      <c r="L126" s="18">
        <f t="shared" si="5"/>
        <v>0.66666666666666663</v>
      </c>
    </row>
    <row r="127" spans="1:12" s="1" customFormat="1" ht="12.75" x14ac:dyDescent="0.2">
      <c r="A127" s="65" t="s">
        <v>108</v>
      </c>
      <c r="B127" s="67">
        <f t="shared" si="3"/>
        <v>0.91918823688032059</v>
      </c>
      <c r="D127" s="65" t="s">
        <v>108</v>
      </c>
      <c r="E127" s="46">
        <v>659</v>
      </c>
      <c r="F127" s="47">
        <v>608.5</v>
      </c>
      <c r="G127" s="43"/>
      <c r="H127" s="48">
        <v>2.7897991366995806E-2</v>
      </c>
      <c r="I127" s="49">
        <v>0.13828382409400025</v>
      </c>
      <c r="K127" s="8">
        <f t="shared" si="4"/>
        <v>0.74928936895963616</v>
      </c>
      <c r="L127" s="18">
        <f t="shared" si="5"/>
        <v>0.68873797396717595</v>
      </c>
    </row>
    <row r="128" spans="1:12" s="1" customFormat="1" ht="12.75" x14ac:dyDescent="0.2">
      <c r="A128" s="65" t="s">
        <v>109</v>
      </c>
      <c r="B128" s="67">
        <f t="shared" si="3"/>
        <v>0.90307317358420625</v>
      </c>
      <c r="D128" s="65" t="s">
        <v>109</v>
      </c>
      <c r="E128" s="46">
        <v>1142</v>
      </c>
      <c r="F128" s="47">
        <v>1036</v>
      </c>
      <c r="G128" s="43"/>
      <c r="H128" s="48">
        <v>4.8296260010990112E-2</v>
      </c>
      <c r="I128" s="49">
        <v>4.6412414209155629E-2</v>
      </c>
      <c r="K128" s="8">
        <f t="shared" si="4"/>
        <v>1.2984650369528141</v>
      </c>
      <c r="L128" s="18">
        <f t="shared" si="5"/>
        <v>1.1726089417091115</v>
      </c>
    </row>
    <row r="129" spans="1:12" s="1" customFormat="1" ht="12.75" x14ac:dyDescent="0.2">
      <c r="A129" s="65" t="s">
        <v>319</v>
      </c>
      <c r="B129" s="67">
        <f t="shared" si="3"/>
        <v>0.9958297366156923</v>
      </c>
      <c r="D129" s="65" t="s">
        <v>319</v>
      </c>
      <c r="E129" s="46">
        <v>1393.5</v>
      </c>
      <c r="F129" s="47">
        <v>1394</v>
      </c>
      <c r="G129" s="43"/>
      <c r="H129" s="48">
        <v>0.14664790797482041</v>
      </c>
      <c r="I129" s="49">
        <v>0.10246454074582682</v>
      </c>
      <c r="K129" s="8">
        <f t="shared" si="4"/>
        <v>1.5844229675952246</v>
      </c>
      <c r="L129" s="18">
        <f t="shared" si="5"/>
        <v>1.577815506508206</v>
      </c>
    </row>
    <row r="130" spans="1:12" s="1" customFormat="1" ht="12.75" x14ac:dyDescent="0.2">
      <c r="A130" s="65" t="s">
        <v>110</v>
      </c>
      <c r="B130" s="67">
        <f t="shared" si="3"/>
        <v>0.81880689876822688</v>
      </c>
      <c r="D130" s="65" t="s">
        <v>110</v>
      </c>
      <c r="E130" s="46">
        <v>1296</v>
      </c>
      <c r="F130" s="47">
        <v>1066</v>
      </c>
      <c r="G130" s="43"/>
      <c r="H130" s="48">
        <v>3.9283710065919304E-2</v>
      </c>
      <c r="I130" s="49">
        <v>0.12868547424970939</v>
      </c>
      <c r="K130" s="8">
        <f t="shared" si="4"/>
        <v>1.473564525298465</v>
      </c>
      <c r="L130" s="18">
        <f t="shared" si="5"/>
        <v>1.2065647990945105</v>
      </c>
    </row>
    <row r="131" spans="1:12" s="1" customFormat="1" ht="12.75" x14ac:dyDescent="0.2">
      <c r="A131" s="65" t="s">
        <v>111</v>
      </c>
      <c r="B131" s="67">
        <f t="shared" si="3"/>
        <v>0.95269085830925682</v>
      </c>
      <c r="D131" s="65" t="s">
        <v>111</v>
      </c>
      <c r="E131" s="46">
        <v>779.5</v>
      </c>
      <c r="F131" s="47">
        <v>746</v>
      </c>
      <c r="G131" s="43"/>
      <c r="H131" s="48">
        <v>1.7235444313719567E-2</v>
      </c>
      <c r="I131" s="49">
        <v>0.10236934633799885</v>
      </c>
      <c r="K131" s="8">
        <f t="shared" si="4"/>
        <v>0.88629903354178508</v>
      </c>
      <c r="L131" s="18">
        <f t="shared" si="5"/>
        <v>0.84436898698358798</v>
      </c>
    </row>
    <row r="132" spans="1:12" s="1" customFormat="1" ht="12.75" x14ac:dyDescent="0.2">
      <c r="A132" s="65" t="s">
        <v>112</v>
      </c>
      <c r="B132" s="67">
        <f t="shared" si="3"/>
        <v>0.95171551708054247</v>
      </c>
      <c r="D132" s="65" t="s">
        <v>112</v>
      </c>
      <c r="E132" s="46">
        <v>910</v>
      </c>
      <c r="F132" s="47">
        <v>870</v>
      </c>
      <c r="G132" s="43"/>
      <c r="H132" s="48">
        <v>7.7704041888631602E-3</v>
      </c>
      <c r="I132" s="49">
        <v>3.2510656606278047E-2</v>
      </c>
      <c r="K132" s="8">
        <f t="shared" si="4"/>
        <v>1.0346787947697555</v>
      </c>
      <c r="L132" s="18">
        <f t="shared" si="5"/>
        <v>0.98471986417657043</v>
      </c>
    </row>
    <row r="133" spans="1:12" s="1" customFormat="1" ht="12.75" x14ac:dyDescent="0.2">
      <c r="A133" s="65" t="s">
        <v>113</v>
      </c>
      <c r="B133" s="67">
        <f t="shared" si="3"/>
        <v>1.1508198385447199</v>
      </c>
      <c r="D133" s="65" t="s">
        <v>113</v>
      </c>
      <c r="E133" s="46">
        <v>557.5</v>
      </c>
      <c r="F133" s="47">
        <v>644.5</v>
      </c>
      <c r="G133" s="43"/>
      <c r="H133" s="48">
        <v>8.2442943097983126E-2</v>
      </c>
      <c r="I133" s="49">
        <v>6.4731264685812737E-2</v>
      </c>
      <c r="K133" s="8">
        <f t="shared" si="4"/>
        <v>0.63388288800454806</v>
      </c>
      <c r="L133" s="18">
        <f t="shared" si="5"/>
        <v>0.72948500282965478</v>
      </c>
    </row>
    <row r="134" spans="1:12" s="1" customFormat="1" ht="12.75" x14ac:dyDescent="0.2">
      <c r="A134" s="65" t="s">
        <v>114</v>
      </c>
      <c r="B134" s="67">
        <f t="shared" si="3"/>
        <v>1.2484204959781793</v>
      </c>
      <c r="D134" s="65" t="s">
        <v>114</v>
      </c>
      <c r="E134" s="46">
        <v>732</v>
      </c>
      <c r="F134" s="47">
        <v>918</v>
      </c>
      <c r="G134" s="43"/>
      <c r="H134" s="48">
        <v>0.12364708742059849</v>
      </c>
      <c r="I134" s="49">
        <v>3.851344124109736E-2</v>
      </c>
      <c r="K134" s="8">
        <f t="shared" si="4"/>
        <v>0.83229107447413297</v>
      </c>
      <c r="L134" s="18">
        <f t="shared" si="5"/>
        <v>1.0390492359932089</v>
      </c>
    </row>
    <row r="135" spans="1:12" s="1" customFormat="1" ht="12.75" x14ac:dyDescent="0.2">
      <c r="A135" s="65" t="s">
        <v>115</v>
      </c>
      <c r="B135" s="67">
        <f t="shared" ref="B135:B198" si="6">L135/K135</f>
        <v>0.97725475400497863</v>
      </c>
      <c r="D135" s="65" t="s">
        <v>115</v>
      </c>
      <c r="E135" s="46">
        <v>765</v>
      </c>
      <c r="F135" s="47">
        <v>751</v>
      </c>
      <c r="G135" s="43"/>
      <c r="H135" s="48">
        <v>0.26620490585846496</v>
      </c>
      <c r="I135" s="49">
        <v>0.25045326737100088</v>
      </c>
      <c r="K135" s="8">
        <f t="shared" ref="K135:K198" si="7">E135/E$3</f>
        <v>0.869812393405344</v>
      </c>
      <c r="L135" s="18">
        <f t="shared" ref="L135:L198" si="8">F135/F$3</f>
        <v>0.85002829654782119</v>
      </c>
    </row>
    <row r="136" spans="1:12" s="1" customFormat="1" ht="12.75" x14ac:dyDescent="0.2">
      <c r="A136" s="65" t="s">
        <v>116</v>
      </c>
      <c r="B136" s="67">
        <f t="shared" si="6"/>
        <v>1.1097515015028885</v>
      </c>
      <c r="D136" s="65" t="s">
        <v>116</v>
      </c>
      <c r="E136" s="46">
        <v>919</v>
      </c>
      <c r="F136" s="47">
        <v>1024.5</v>
      </c>
      <c r="G136" s="43"/>
      <c r="H136" s="48">
        <v>0.22005717020604201</v>
      </c>
      <c r="I136" s="49">
        <v>2.9678469098117662E-2</v>
      </c>
      <c r="K136" s="8">
        <f t="shared" si="7"/>
        <v>1.0449118817509948</v>
      </c>
      <c r="L136" s="18">
        <f t="shared" si="8"/>
        <v>1.1595925297113752</v>
      </c>
    </row>
    <row r="137" spans="1:12" s="1" customFormat="1" ht="12.75" x14ac:dyDescent="0.2">
      <c r="A137" s="65" t="s">
        <v>117</v>
      </c>
      <c r="B137" s="67">
        <f t="shared" si="6"/>
        <v>1.6054904644136854</v>
      </c>
      <c r="D137" s="65" t="s">
        <v>117</v>
      </c>
      <c r="E137" s="46">
        <v>727</v>
      </c>
      <c r="F137" s="47">
        <v>1172.5</v>
      </c>
      <c r="G137" s="43"/>
      <c r="H137" s="48">
        <v>0.16340294255755156</v>
      </c>
      <c r="I137" s="49">
        <v>0.3407380224907457</v>
      </c>
      <c r="K137" s="8">
        <f t="shared" si="7"/>
        <v>0.82660602615122225</v>
      </c>
      <c r="L137" s="18">
        <f t="shared" si="8"/>
        <v>1.3271080928126768</v>
      </c>
    </row>
    <row r="138" spans="1:12" s="1" customFormat="1" ht="12.75" x14ac:dyDescent="0.2">
      <c r="A138" s="65" t="s">
        <v>118</v>
      </c>
      <c r="B138" s="67">
        <f t="shared" si="6"/>
        <v>0.64838531896893459</v>
      </c>
      <c r="D138" s="65" t="s">
        <v>118</v>
      </c>
      <c r="E138" s="46">
        <v>12685.5</v>
      </c>
      <c r="F138" s="47">
        <v>8262.5</v>
      </c>
      <c r="G138" s="43"/>
      <c r="H138" s="48">
        <v>0.15602001344378594</v>
      </c>
      <c r="I138" s="49">
        <v>0.15755323257663345</v>
      </c>
      <c r="K138" s="8">
        <f t="shared" si="7"/>
        <v>14.42353610005685</v>
      </c>
      <c r="L138" s="18">
        <f t="shared" si="8"/>
        <v>9.3520090548953032</v>
      </c>
    </row>
    <row r="139" spans="1:12" s="1" customFormat="1" ht="12.75" x14ac:dyDescent="0.2">
      <c r="A139" s="65" t="s">
        <v>119</v>
      </c>
      <c r="B139" s="67">
        <f t="shared" si="6"/>
        <v>0.74972898878104777</v>
      </c>
      <c r="D139" s="65" t="s">
        <v>119</v>
      </c>
      <c r="E139" s="46">
        <v>2947</v>
      </c>
      <c r="F139" s="47">
        <v>2219.5</v>
      </c>
      <c r="G139" s="43"/>
      <c r="H139" s="48">
        <v>0.41845749113991815</v>
      </c>
      <c r="I139" s="49">
        <v>0.30488902437284343</v>
      </c>
      <c r="K139" s="8">
        <f t="shared" si="7"/>
        <v>3.3507674815235928</v>
      </c>
      <c r="L139" s="18">
        <f t="shared" si="8"/>
        <v>2.5121675155631014</v>
      </c>
    </row>
    <row r="140" spans="1:12" s="1" customFormat="1" ht="12.75" x14ac:dyDescent="0.2">
      <c r="A140" s="65" t="s">
        <v>120</v>
      </c>
      <c r="B140" s="67">
        <f t="shared" si="6"/>
        <v>0.85573541145992604</v>
      </c>
      <c r="D140" s="65" t="s">
        <v>120</v>
      </c>
      <c r="E140" s="46">
        <v>805</v>
      </c>
      <c r="F140" s="47">
        <v>692</v>
      </c>
      <c r="G140" s="43"/>
      <c r="H140" s="48">
        <v>0.13351581458429221</v>
      </c>
      <c r="I140" s="49">
        <v>0.10218306086510803</v>
      </c>
      <c r="K140" s="8">
        <f t="shared" si="7"/>
        <v>0.9152927799886299</v>
      </c>
      <c r="L140" s="18">
        <f t="shared" si="8"/>
        <v>0.78324844368986979</v>
      </c>
    </row>
    <row r="141" spans="1:12" s="1" customFormat="1" ht="12.75" x14ac:dyDescent="0.2">
      <c r="A141" s="65" t="s">
        <v>121</v>
      </c>
      <c r="B141" s="67">
        <f t="shared" si="6"/>
        <v>0.85178684339437072</v>
      </c>
      <c r="D141" s="65" t="s">
        <v>121</v>
      </c>
      <c r="E141" s="46">
        <v>1108.5</v>
      </c>
      <c r="F141" s="47">
        <v>948.5</v>
      </c>
      <c r="G141" s="43"/>
      <c r="H141" s="48">
        <v>5.1669507691574516E-2</v>
      </c>
      <c r="I141" s="49">
        <v>0.1901025083843644</v>
      </c>
      <c r="K141" s="8">
        <f t="shared" si="7"/>
        <v>1.260375213189312</v>
      </c>
      <c r="L141" s="18">
        <f t="shared" si="8"/>
        <v>1.0735710243350312</v>
      </c>
    </row>
    <row r="142" spans="1:12" s="1" customFormat="1" ht="12.75" x14ac:dyDescent="0.2">
      <c r="A142" s="65" t="s">
        <v>122</v>
      </c>
      <c r="B142" s="67">
        <f t="shared" si="6"/>
        <v>0.98992453653138401</v>
      </c>
      <c r="D142" s="65" t="s">
        <v>122</v>
      </c>
      <c r="E142" s="46">
        <v>628</v>
      </c>
      <c r="F142" s="47">
        <v>624.5</v>
      </c>
      <c r="G142" s="43"/>
      <c r="H142" s="48">
        <v>6.305410787650742E-2</v>
      </c>
      <c r="I142" s="49">
        <v>0.1143599437947819</v>
      </c>
      <c r="K142" s="8">
        <f t="shared" si="7"/>
        <v>0.71404206935758952</v>
      </c>
      <c r="L142" s="18">
        <f t="shared" si="8"/>
        <v>0.70684776457272214</v>
      </c>
    </row>
    <row r="143" spans="1:12" s="1" customFormat="1" ht="12.75" x14ac:dyDescent="0.2">
      <c r="A143" s="65" t="s">
        <v>123</v>
      </c>
      <c r="B143" s="67">
        <f t="shared" si="6"/>
        <v>1.1891442551401725</v>
      </c>
      <c r="D143" s="65" t="s">
        <v>123</v>
      </c>
      <c r="E143" s="46">
        <v>514</v>
      </c>
      <c r="F143" s="47">
        <v>614</v>
      </c>
      <c r="G143" s="43"/>
      <c r="H143" s="48">
        <v>0.10455275363847784</v>
      </c>
      <c r="I143" s="49">
        <v>3.9155750098277875E-2</v>
      </c>
      <c r="K143" s="8">
        <f t="shared" si="7"/>
        <v>0.58442296759522461</v>
      </c>
      <c r="L143" s="18">
        <f t="shared" si="8"/>
        <v>0.69496321448783249</v>
      </c>
    </row>
    <row r="144" spans="1:12" s="1" customFormat="1" ht="12.75" x14ac:dyDescent="0.2">
      <c r="A144" s="65" t="s">
        <v>124</v>
      </c>
      <c r="B144" s="67">
        <f t="shared" si="6"/>
        <v>0.98293654997215696</v>
      </c>
      <c r="D144" s="65" t="s">
        <v>124</v>
      </c>
      <c r="E144" s="46">
        <v>873.5</v>
      </c>
      <c r="F144" s="47">
        <v>862.5</v>
      </c>
      <c r="G144" s="43"/>
      <c r="H144" s="48">
        <v>5.2618134833572514E-2</v>
      </c>
      <c r="I144" s="49">
        <v>6.9685885682152518E-2</v>
      </c>
      <c r="K144" s="8">
        <f t="shared" si="7"/>
        <v>0.99317794201250709</v>
      </c>
      <c r="L144" s="18">
        <f t="shared" si="8"/>
        <v>0.97623089983022071</v>
      </c>
    </row>
    <row r="145" spans="1:12" s="1" customFormat="1" ht="12.75" x14ac:dyDescent="0.2">
      <c r="A145" s="65" t="s">
        <v>4</v>
      </c>
      <c r="B145" s="67">
        <f t="shared" si="6"/>
        <v>0.8979336933483949</v>
      </c>
      <c r="D145" s="65" t="s">
        <v>4</v>
      </c>
      <c r="E145" s="46">
        <v>36108.5</v>
      </c>
      <c r="F145" s="47">
        <v>32570.5</v>
      </c>
      <c r="G145" s="43"/>
      <c r="H145" s="48">
        <v>9.3038046925717974E-2</v>
      </c>
      <c r="I145" s="49">
        <v>5.3645503026111326E-2</v>
      </c>
      <c r="K145" s="8">
        <f t="shared" si="7"/>
        <v>41.055713473564523</v>
      </c>
      <c r="L145" s="18">
        <f t="shared" si="8"/>
        <v>36.865308432371251</v>
      </c>
    </row>
    <row r="146" spans="1:12" s="1" customFormat="1" ht="12.75" x14ac:dyDescent="0.2">
      <c r="A146" s="65" t="s">
        <v>125</v>
      </c>
      <c r="B146" s="67">
        <f t="shared" si="6"/>
        <v>0.79145018793018374</v>
      </c>
      <c r="D146" s="65" t="s">
        <v>125</v>
      </c>
      <c r="E146" s="46">
        <v>2161.5</v>
      </c>
      <c r="F146" s="47">
        <v>1718.5</v>
      </c>
      <c r="G146" s="43"/>
      <c r="H146" s="48">
        <v>0.28297356730342987</v>
      </c>
      <c r="I146" s="49">
        <v>0.11644528313982715</v>
      </c>
      <c r="K146" s="8">
        <f t="shared" si="7"/>
        <v>2.4576463899943151</v>
      </c>
      <c r="L146" s="18">
        <f t="shared" si="8"/>
        <v>1.9451046972269384</v>
      </c>
    </row>
    <row r="147" spans="1:12" s="1" customFormat="1" ht="12.75" x14ac:dyDescent="0.2">
      <c r="A147" s="65" t="s">
        <v>126</v>
      </c>
      <c r="B147" s="67">
        <f t="shared" si="6"/>
        <v>1.1657931964315909</v>
      </c>
      <c r="D147" s="65" t="s">
        <v>126</v>
      </c>
      <c r="E147" s="46">
        <v>771.5</v>
      </c>
      <c r="F147" s="47">
        <v>903.5</v>
      </c>
      <c r="G147" s="43"/>
      <c r="H147" s="48">
        <v>0.39319353095143084</v>
      </c>
      <c r="I147" s="49">
        <v>0.12287301012317428</v>
      </c>
      <c r="K147" s="8">
        <f t="shared" si="7"/>
        <v>0.87720295622512789</v>
      </c>
      <c r="L147" s="18">
        <f t="shared" si="8"/>
        <v>1.0226372382569326</v>
      </c>
    </row>
    <row r="148" spans="1:12" s="1" customFormat="1" ht="12.75" x14ac:dyDescent="0.2">
      <c r="A148" s="65" t="s">
        <v>127</v>
      </c>
      <c r="B148" s="67">
        <f t="shared" si="6"/>
        <v>0.76944738345786545</v>
      </c>
      <c r="D148" s="65" t="s">
        <v>127</v>
      </c>
      <c r="E148" s="46">
        <v>1138.5</v>
      </c>
      <c r="F148" s="47">
        <v>880</v>
      </c>
      <c r="G148" s="43"/>
      <c r="H148" s="48">
        <v>9.3784035098084029E-2</v>
      </c>
      <c r="I148" s="49">
        <v>0.20248966915796587</v>
      </c>
      <c r="K148" s="8">
        <f t="shared" si="7"/>
        <v>1.2944855031267766</v>
      </c>
      <c r="L148" s="18">
        <f t="shared" si="8"/>
        <v>0.99603848330503675</v>
      </c>
    </row>
    <row r="149" spans="1:12" s="1" customFormat="1" ht="12.75" x14ac:dyDescent="0.2">
      <c r="A149" s="65" t="s">
        <v>128</v>
      </c>
      <c r="B149" s="67">
        <f t="shared" si="6"/>
        <v>0.59128245573898153</v>
      </c>
      <c r="D149" s="65" t="s">
        <v>128</v>
      </c>
      <c r="E149" s="46">
        <v>1128</v>
      </c>
      <c r="F149" s="47">
        <v>670</v>
      </c>
      <c r="G149" s="43"/>
      <c r="H149" s="48">
        <v>0.69833063319309752</v>
      </c>
      <c r="I149" s="49">
        <v>9.9206026017217105E-2</v>
      </c>
      <c r="K149" s="8">
        <f t="shared" si="7"/>
        <v>1.2825469016486639</v>
      </c>
      <c r="L149" s="18">
        <f t="shared" si="8"/>
        <v>0.75834748160724397</v>
      </c>
    </row>
    <row r="150" spans="1:12" s="1" customFormat="1" ht="12.75" x14ac:dyDescent="0.2">
      <c r="A150" s="65" t="s">
        <v>129</v>
      </c>
      <c r="B150" s="67">
        <f t="shared" si="6"/>
        <v>1.3462263040150713</v>
      </c>
      <c r="D150" s="65" t="s">
        <v>129</v>
      </c>
      <c r="E150" s="46">
        <v>2086</v>
      </c>
      <c r="F150" s="47">
        <v>2821</v>
      </c>
      <c r="G150" s="43"/>
      <c r="H150" s="48">
        <v>0.58371902071104265</v>
      </c>
      <c r="I150" s="49">
        <v>0.20955025489966456</v>
      </c>
      <c r="K150" s="8">
        <f t="shared" si="7"/>
        <v>2.3718021603183628</v>
      </c>
      <c r="L150" s="18">
        <f t="shared" si="8"/>
        <v>3.192982456140351</v>
      </c>
    </row>
    <row r="151" spans="1:12" s="1" customFormat="1" ht="12.75" x14ac:dyDescent="0.2">
      <c r="A151" s="65" t="s">
        <v>130</v>
      </c>
      <c r="B151" s="67">
        <f t="shared" si="6"/>
        <v>1.0868087735557614</v>
      </c>
      <c r="D151" s="65" t="s">
        <v>130</v>
      </c>
      <c r="E151" s="46">
        <v>539.5</v>
      </c>
      <c r="F151" s="47">
        <v>589</v>
      </c>
      <c r="G151" s="43"/>
      <c r="H151" s="48">
        <v>0.22936735256282823</v>
      </c>
      <c r="I151" s="49">
        <v>0.17047396082935443</v>
      </c>
      <c r="K151" s="8">
        <f t="shared" si="7"/>
        <v>0.61341671404206932</v>
      </c>
      <c r="L151" s="18">
        <f t="shared" si="8"/>
        <v>0.66666666666666663</v>
      </c>
    </row>
    <row r="152" spans="1:12" s="1" customFormat="1" ht="12.75" x14ac:dyDescent="0.2">
      <c r="A152" s="65" t="s">
        <v>131</v>
      </c>
      <c r="B152" s="67">
        <f t="shared" si="6"/>
        <v>1.2659254628947905</v>
      </c>
      <c r="D152" s="65" t="s">
        <v>131</v>
      </c>
      <c r="E152" s="46">
        <v>870.5</v>
      </c>
      <c r="F152" s="47">
        <v>1107</v>
      </c>
      <c r="G152" s="43"/>
      <c r="H152" s="48">
        <v>7.3106961868798712E-3</v>
      </c>
      <c r="I152" s="49">
        <v>0.21206815840463755</v>
      </c>
      <c r="K152" s="8">
        <f t="shared" si="7"/>
        <v>0.98976691301876063</v>
      </c>
      <c r="L152" s="18">
        <f t="shared" si="8"/>
        <v>1.2529711375212225</v>
      </c>
    </row>
    <row r="153" spans="1:12" s="1" customFormat="1" ht="12.75" x14ac:dyDescent="0.2">
      <c r="A153" s="65" t="s">
        <v>132</v>
      </c>
      <c r="B153" s="67">
        <f t="shared" si="6"/>
        <v>0.85209333541542764</v>
      </c>
      <c r="D153" s="65" t="s">
        <v>132</v>
      </c>
      <c r="E153" s="46">
        <v>1277.5</v>
      </c>
      <c r="F153" s="47">
        <v>1093.5</v>
      </c>
      <c r="G153" s="43"/>
      <c r="H153" s="48">
        <v>0.3935443611926695</v>
      </c>
      <c r="I153" s="49">
        <v>8.0830679147982115E-2</v>
      </c>
      <c r="K153" s="8">
        <f t="shared" si="7"/>
        <v>1.4525298465036953</v>
      </c>
      <c r="L153" s="18">
        <f t="shared" si="8"/>
        <v>1.2376910016977929</v>
      </c>
    </row>
    <row r="154" spans="1:12" s="1" customFormat="1" ht="12.75" x14ac:dyDescent="0.2">
      <c r="A154" s="65" t="s">
        <v>133</v>
      </c>
      <c r="B154" s="67">
        <f t="shared" si="6"/>
        <v>0.8990145208362208</v>
      </c>
      <c r="D154" s="65" t="s">
        <v>133</v>
      </c>
      <c r="E154" s="46">
        <v>21719</v>
      </c>
      <c r="F154" s="47">
        <v>19614.5</v>
      </c>
      <c r="G154" s="43"/>
      <c r="H154" s="48">
        <v>5.2612208591438864E-2</v>
      </c>
      <c r="I154" s="49">
        <v>0.14055975629490167</v>
      </c>
      <c r="K154" s="8">
        <f t="shared" si="7"/>
        <v>24.694712905059692</v>
      </c>
      <c r="L154" s="18">
        <f t="shared" si="8"/>
        <v>22.200905489530278</v>
      </c>
    </row>
    <row r="155" spans="1:12" s="1" customFormat="1" ht="12.75" x14ac:dyDescent="0.2">
      <c r="A155" s="65" t="s">
        <v>134</v>
      </c>
      <c r="B155" s="67">
        <f t="shared" si="6"/>
        <v>0.96591381605320759</v>
      </c>
      <c r="D155" s="65" t="s">
        <v>134</v>
      </c>
      <c r="E155" s="46">
        <v>1515.5</v>
      </c>
      <c r="F155" s="47">
        <v>1470.5</v>
      </c>
      <c r="G155" s="43"/>
      <c r="H155" s="48">
        <v>7.6053055317325799E-2</v>
      </c>
      <c r="I155" s="49">
        <v>9.7614876967609079E-2</v>
      </c>
      <c r="K155" s="8">
        <f t="shared" si="7"/>
        <v>1.7231381466742468</v>
      </c>
      <c r="L155" s="18">
        <f t="shared" si="8"/>
        <v>1.6644029428409735</v>
      </c>
    </row>
    <row r="156" spans="1:12" s="1" customFormat="1" ht="12.75" x14ac:dyDescent="0.2">
      <c r="A156" s="65" t="s">
        <v>135</v>
      </c>
      <c r="B156" s="67">
        <f t="shared" si="6"/>
        <v>0.69244039954834036</v>
      </c>
      <c r="D156" s="65" t="s">
        <v>135</v>
      </c>
      <c r="E156" s="46">
        <v>1043</v>
      </c>
      <c r="F156" s="47">
        <v>725.5</v>
      </c>
      <c r="G156" s="43"/>
      <c r="H156" s="48">
        <v>0.13016730775437882</v>
      </c>
      <c r="I156" s="49">
        <v>0.22709287390277819</v>
      </c>
      <c r="K156" s="8">
        <f t="shared" si="7"/>
        <v>1.1859010801591814</v>
      </c>
      <c r="L156" s="18">
        <f t="shared" si="8"/>
        <v>0.82116581777023201</v>
      </c>
    </row>
    <row r="157" spans="1:12" s="1" customFormat="1" ht="12.75" x14ac:dyDescent="0.2">
      <c r="A157" s="65" t="s">
        <v>136</v>
      </c>
      <c r="B157" s="67">
        <f t="shared" si="6"/>
        <v>0.87292499132570955</v>
      </c>
      <c r="D157" s="65" t="s">
        <v>136</v>
      </c>
      <c r="E157" s="46">
        <v>824.5</v>
      </c>
      <c r="F157" s="47">
        <v>723</v>
      </c>
      <c r="G157" s="43"/>
      <c r="H157" s="48">
        <v>8.5761889773989998E-4</v>
      </c>
      <c r="I157" s="49">
        <v>0.23863631342948491</v>
      </c>
      <c r="K157" s="8">
        <f t="shared" si="7"/>
        <v>0.93746446844798181</v>
      </c>
      <c r="L157" s="18">
        <f t="shared" si="8"/>
        <v>0.8183361629881154</v>
      </c>
    </row>
    <row r="158" spans="1:12" s="1" customFormat="1" ht="12.75" x14ac:dyDescent="0.2">
      <c r="A158" s="65" t="s">
        <v>137</v>
      </c>
      <c r="B158" s="67">
        <f t="shared" si="6"/>
        <v>0.96860937630219746</v>
      </c>
      <c r="D158" s="65" t="s">
        <v>137</v>
      </c>
      <c r="E158" s="46">
        <v>648.5</v>
      </c>
      <c r="F158" s="47">
        <v>631</v>
      </c>
      <c r="G158" s="43"/>
      <c r="H158" s="48">
        <v>4.4705286088895062E-2</v>
      </c>
      <c r="I158" s="49">
        <v>0.23308749680951169</v>
      </c>
      <c r="K158" s="8">
        <f t="shared" si="7"/>
        <v>0.73735076748152362</v>
      </c>
      <c r="L158" s="18">
        <f t="shared" si="8"/>
        <v>0.71420486700622521</v>
      </c>
    </row>
    <row r="159" spans="1:12" s="1" customFormat="1" ht="12.75" x14ac:dyDescent="0.2">
      <c r="A159" s="65" t="s">
        <v>138</v>
      </c>
      <c r="B159" s="67">
        <f t="shared" si="6"/>
        <v>0.8173583635090701</v>
      </c>
      <c r="D159" s="65" t="s">
        <v>138</v>
      </c>
      <c r="E159" s="46">
        <v>1366.5</v>
      </c>
      <c r="F159" s="47">
        <v>1122</v>
      </c>
      <c r="G159" s="43"/>
      <c r="H159" s="48">
        <v>0.18783736668182713</v>
      </c>
      <c r="I159" s="49">
        <v>0.4411539633071152</v>
      </c>
      <c r="K159" s="8">
        <f t="shared" si="7"/>
        <v>1.5537237066515066</v>
      </c>
      <c r="L159" s="18">
        <f t="shared" si="8"/>
        <v>1.2699490662139219</v>
      </c>
    </row>
    <row r="160" spans="1:12" s="1" customFormat="1" ht="12.75" x14ac:dyDescent="0.2">
      <c r="A160" s="65" t="s">
        <v>139</v>
      </c>
      <c r="B160" s="67">
        <f t="shared" si="6"/>
        <v>1.0204588338384188</v>
      </c>
      <c r="D160" s="65" t="s">
        <v>139</v>
      </c>
      <c r="E160" s="46">
        <v>3127.5</v>
      </c>
      <c r="F160" s="47">
        <v>3206</v>
      </c>
      <c r="G160" s="43"/>
      <c r="H160" s="48">
        <v>0.51888411281314994</v>
      </c>
      <c r="I160" s="49">
        <v>0.2567287252966754</v>
      </c>
      <c r="K160" s="8">
        <f t="shared" si="7"/>
        <v>3.5559977259806708</v>
      </c>
      <c r="L160" s="18">
        <f t="shared" si="8"/>
        <v>3.6287492925863045</v>
      </c>
    </row>
    <row r="161" spans="1:12" s="1" customFormat="1" ht="12.75" x14ac:dyDescent="0.2">
      <c r="A161" s="65" t="s">
        <v>140</v>
      </c>
      <c r="B161" s="67">
        <f t="shared" si="6"/>
        <v>0.97411086562433524</v>
      </c>
      <c r="D161" s="65" t="s">
        <v>140</v>
      </c>
      <c r="E161" s="46">
        <v>5545.5</v>
      </c>
      <c r="F161" s="47">
        <v>5426.5</v>
      </c>
      <c r="G161" s="43"/>
      <c r="H161" s="48">
        <v>0.37883225081692051</v>
      </c>
      <c r="I161" s="49">
        <v>5.6943824450109877E-2</v>
      </c>
      <c r="K161" s="8">
        <f t="shared" si="7"/>
        <v>6.305287094940307</v>
      </c>
      <c r="L161" s="18">
        <f t="shared" si="8"/>
        <v>6.1420486700622527</v>
      </c>
    </row>
    <row r="162" spans="1:12" s="1" customFormat="1" ht="12.75" x14ac:dyDescent="0.2">
      <c r="A162" s="65" t="s">
        <v>141</v>
      </c>
      <c r="B162" s="67">
        <f t="shared" si="6"/>
        <v>1.0565282022259952</v>
      </c>
      <c r="D162" s="65" t="s">
        <v>141</v>
      </c>
      <c r="E162" s="46">
        <v>562.5</v>
      </c>
      <c r="F162" s="47">
        <v>597</v>
      </c>
      <c r="G162" s="43"/>
      <c r="H162" s="48">
        <v>0.31301260180524504</v>
      </c>
      <c r="I162" s="49">
        <v>5.9221673466210011E-2</v>
      </c>
      <c r="K162" s="8">
        <f t="shared" si="7"/>
        <v>0.63956793632745879</v>
      </c>
      <c r="L162" s="18">
        <f t="shared" si="8"/>
        <v>0.67572156196943978</v>
      </c>
    </row>
    <row r="163" spans="1:12" s="1" customFormat="1" ht="12.75" x14ac:dyDescent="0.2">
      <c r="A163" s="65" t="s">
        <v>142</v>
      </c>
      <c r="B163" s="67">
        <f t="shared" si="6"/>
        <v>1.0700075742667241</v>
      </c>
      <c r="D163" s="65" t="s">
        <v>142</v>
      </c>
      <c r="E163" s="46">
        <v>694.5</v>
      </c>
      <c r="F163" s="47">
        <v>746.5</v>
      </c>
      <c r="G163" s="43"/>
      <c r="H163" s="48">
        <v>0.2861007998753346</v>
      </c>
      <c r="I163" s="49">
        <v>8.5250650109563661E-3</v>
      </c>
      <c r="K163" s="8">
        <f t="shared" si="7"/>
        <v>0.78965321205230243</v>
      </c>
      <c r="L163" s="18">
        <f t="shared" si="8"/>
        <v>0.8449349179400113</v>
      </c>
    </row>
    <row r="164" spans="1:12" s="1" customFormat="1" ht="12.75" x14ac:dyDescent="0.2">
      <c r="A164" s="65" t="s">
        <v>143</v>
      </c>
      <c r="B164" s="67">
        <f t="shared" si="6"/>
        <v>1.081241956492307</v>
      </c>
      <c r="D164" s="65" t="s">
        <v>143</v>
      </c>
      <c r="E164" s="46">
        <v>545.5</v>
      </c>
      <c r="F164" s="47">
        <v>592.5</v>
      </c>
      <c r="G164" s="43"/>
      <c r="H164" s="48">
        <v>0.15425427490595628</v>
      </c>
      <c r="I164" s="49">
        <v>0.18020780415049564</v>
      </c>
      <c r="K164" s="8">
        <f t="shared" si="7"/>
        <v>0.62023877202956224</v>
      </c>
      <c r="L164" s="18">
        <f t="shared" si="8"/>
        <v>0.67062818336162988</v>
      </c>
    </row>
    <row r="165" spans="1:12" s="1" customFormat="1" ht="12.75" x14ac:dyDescent="0.2">
      <c r="A165" s="65" t="s">
        <v>280</v>
      </c>
      <c r="B165" s="67">
        <f t="shared" si="6"/>
        <v>0.8496021451343917</v>
      </c>
      <c r="D165" s="65" t="s">
        <v>280</v>
      </c>
      <c r="E165" s="46">
        <v>1204.5</v>
      </c>
      <c r="F165" s="47">
        <v>1028</v>
      </c>
      <c r="G165" s="43"/>
      <c r="H165" s="48">
        <v>5.4596040390493088E-2</v>
      </c>
      <c r="I165" s="49">
        <v>3.1640964916907766E-2</v>
      </c>
      <c r="K165" s="8">
        <f t="shared" si="7"/>
        <v>1.3695281409891984</v>
      </c>
      <c r="L165" s="18">
        <f t="shared" si="8"/>
        <v>1.1635540464063385</v>
      </c>
    </row>
    <row r="166" spans="1:12" s="1" customFormat="1" ht="12.75" x14ac:dyDescent="0.2">
      <c r="A166" s="65" t="s">
        <v>281</v>
      </c>
      <c r="B166" s="67">
        <f t="shared" si="6"/>
        <v>0.95713499269568014</v>
      </c>
      <c r="D166" s="65" t="s">
        <v>281</v>
      </c>
      <c r="E166" s="46">
        <v>1908.5</v>
      </c>
      <c r="F166" s="47">
        <v>1835</v>
      </c>
      <c r="G166" s="43"/>
      <c r="H166" s="48">
        <v>2.4082756498362896E-2</v>
      </c>
      <c r="I166" s="49">
        <v>0.2026910991303128</v>
      </c>
      <c r="K166" s="8">
        <f t="shared" si="7"/>
        <v>2.1699829448550312</v>
      </c>
      <c r="L166" s="18">
        <f t="shared" si="8"/>
        <v>2.0769666100735709</v>
      </c>
    </row>
    <row r="167" spans="1:12" s="1" customFormat="1" ht="12.75" x14ac:dyDescent="0.2">
      <c r="A167" s="65" t="s">
        <v>348</v>
      </c>
      <c r="B167" s="67">
        <f t="shared" si="6"/>
        <v>1.1703147570104095</v>
      </c>
      <c r="D167" s="65" t="s">
        <v>348</v>
      </c>
      <c r="E167" s="46">
        <v>529.5</v>
      </c>
      <c r="F167" s="47">
        <v>622.5</v>
      </c>
      <c r="G167" s="43"/>
      <c r="H167" s="48">
        <v>5.2081519294193301E-2</v>
      </c>
      <c r="I167" s="49">
        <v>1.9310546634813346E-2</v>
      </c>
      <c r="K167" s="8">
        <f t="shared" si="7"/>
        <v>0.60204661739624787</v>
      </c>
      <c r="L167" s="18">
        <f t="shared" si="8"/>
        <v>0.70458404074702885</v>
      </c>
    </row>
    <row r="168" spans="1:12" s="1" customFormat="1" ht="12.75" x14ac:dyDescent="0.2">
      <c r="A168" s="65" t="s">
        <v>144</v>
      </c>
      <c r="B168" s="67">
        <f t="shared" si="6"/>
        <v>0.70360587891604554</v>
      </c>
      <c r="D168" s="65" t="s">
        <v>144</v>
      </c>
      <c r="E168" s="46">
        <v>6942.5</v>
      </c>
      <c r="F168" s="47">
        <v>4907</v>
      </c>
      <c r="G168" s="43"/>
      <c r="H168" s="48">
        <v>8.4537072867819155E-3</v>
      </c>
      <c r="I168" s="49">
        <v>0.18127987176129545</v>
      </c>
      <c r="K168" s="8">
        <f t="shared" si="7"/>
        <v>7.8936895963615692</v>
      </c>
      <c r="L168" s="18">
        <f t="shared" si="8"/>
        <v>5.5540464063384265</v>
      </c>
    </row>
    <row r="169" spans="1:12" s="1" customFormat="1" ht="12.75" x14ac:dyDescent="0.2">
      <c r="A169" s="65" t="s">
        <v>145</v>
      </c>
      <c r="B169" s="67">
        <f t="shared" si="6"/>
        <v>0.80194440335496231</v>
      </c>
      <c r="D169" s="65" t="s">
        <v>145</v>
      </c>
      <c r="E169" s="46">
        <v>769</v>
      </c>
      <c r="F169" s="47">
        <v>619.5</v>
      </c>
      <c r="G169" s="43"/>
      <c r="H169" s="48">
        <v>3.6780586797739795E-2</v>
      </c>
      <c r="I169" s="49">
        <v>0.11528294576245568</v>
      </c>
      <c r="K169" s="8">
        <f t="shared" si="7"/>
        <v>0.87436043206367253</v>
      </c>
      <c r="L169" s="18">
        <f t="shared" si="8"/>
        <v>0.70118845500848892</v>
      </c>
    </row>
    <row r="170" spans="1:12" s="1" customFormat="1" ht="12.75" x14ac:dyDescent="0.2">
      <c r="A170" s="65" t="s">
        <v>146</v>
      </c>
      <c r="B170" s="67">
        <f t="shared" si="6"/>
        <v>1.0018255926925173</v>
      </c>
      <c r="D170" s="65" t="s">
        <v>146</v>
      </c>
      <c r="E170" s="46">
        <v>1018.5</v>
      </c>
      <c r="F170" s="47">
        <v>1025</v>
      </c>
      <c r="G170" s="43"/>
      <c r="H170" s="48">
        <v>0.13538126885751278</v>
      </c>
      <c r="I170" s="49">
        <v>0.15314898090089127</v>
      </c>
      <c r="K170" s="8">
        <f t="shared" si="7"/>
        <v>1.1580443433769188</v>
      </c>
      <c r="L170" s="18">
        <f t="shared" si="8"/>
        <v>1.1601584606677986</v>
      </c>
    </row>
    <row r="171" spans="1:12" s="1" customFormat="1" ht="12.75" x14ac:dyDescent="0.2">
      <c r="A171" s="65" t="s">
        <v>147</v>
      </c>
      <c r="B171" s="67">
        <f t="shared" si="6"/>
        <v>1.7914059387044006</v>
      </c>
      <c r="D171" s="65" t="s">
        <v>147</v>
      </c>
      <c r="E171" s="46">
        <v>895.5</v>
      </c>
      <c r="F171" s="47">
        <v>1611.5</v>
      </c>
      <c r="G171" s="43"/>
      <c r="H171" s="48">
        <v>0.12554994774836523</v>
      </c>
      <c r="I171" s="49">
        <v>0.16279032939510341</v>
      </c>
      <c r="K171" s="8">
        <f t="shared" si="7"/>
        <v>1.0181921546333144</v>
      </c>
      <c r="L171" s="18">
        <f t="shared" si="8"/>
        <v>1.8239954725523486</v>
      </c>
    </row>
    <row r="172" spans="1:12" s="1" customFormat="1" ht="12.75" x14ac:dyDescent="0.2">
      <c r="A172" s="65" t="s">
        <v>148</v>
      </c>
      <c r="B172" s="67">
        <f t="shared" si="6"/>
        <v>1.0858121207990985</v>
      </c>
      <c r="D172" s="65" t="s">
        <v>148</v>
      </c>
      <c r="E172" s="46">
        <v>573</v>
      </c>
      <c r="F172" s="47">
        <v>625</v>
      </c>
      <c r="G172" s="43"/>
      <c r="H172" s="48">
        <v>2.468086496288124E-2</v>
      </c>
      <c r="I172" s="49">
        <v>0.1040861181906598</v>
      </c>
      <c r="K172" s="8">
        <f t="shared" si="7"/>
        <v>0.65150653780557133</v>
      </c>
      <c r="L172" s="18">
        <f t="shared" si="8"/>
        <v>0.70741369552914546</v>
      </c>
    </row>
    <row r="173" spans="1:12" s="1" customFormat="1" ht="12.75" x14ac:dyDescent="0.2">
      <c r="A173" s="65" t="s">
        <v>149</v>
      </c>
      <c r="B173" s="67">
        <f t="shared" si="6"/>
        <v>1.0173392373608889</v>
      </c>
      <c r="D173" s="65" t="s">
        <v>149</v>
      </c>
      <c r="E173" s="46">
        <v>12018.5</v>
      </c>
      <c r="F173" s="47">
        <v>12282.5</v>
      </c>
      <c r="G173" s="43"/>
      <c r="H173" s="48">
        <v>1.3590852972841244E-2</v>
      </c>
      <c r="I173" s="49">
        <v>4.5883501290916215E-2</v>
      </c>
      <c r="K173" s="8">
        <f t="shared" si="7"/>
        <v>13.665150653780557</v>
      </c>
      <c r="L173" s="18">
        <f t="shared" si="8"/>
        <v>13.902093944538766</v>
      </c>
    </row>
    <row r="174" spans="1:12" s="1" customFormat="1" ht="12.75" x14ac:dyDescent="0.2">
      <c r="A174" s="65" t="s">
        <v>150</v>
      </c>
      <c r="B174" s="67">
        <f t="shared" si="6"/>
        <v>1.2054763510632525</v>
      </c>
      <c r="D174" s="65" t="s">
        <v>150</v>
      </c>
      <c r="E174" s="46">
        <v>5657.5</v>
      </c>
      <c r="F174" s="47">
        <v>6851</v>
      </c>
      <c r="G174" s="43"/>
      <c r="H174" s="48">
        <v>7.2866682002961938E-2</v>
      </c>
      <c r="I174" s="49">
        <v>7.5964179091125239E-2</v>
      </c>
      <c r="K174" s="8">
        <f t="shared" si="7"/>
        <v>6.4326321773735078</v>
      </c>
      <c r="L174" s="18">
        <f t="shared" si="8"/>
        <v>7.7543859649122808</v>
      </c>
    </row>
    <row r="175" spans="1:12" s="1" customFormat="1" ht="12.75" x14ac:dyDescent="0.2">
      <c r="A175" s="65" t="s">
        <v>320</v>
      </c>
      <c r="B175" s="67">
        <f t="shared" si="6"/>
        <v>0.79660927824412853</v>
      </c>
      <c r="D175" s="65" t="s">
        <v>320</v>
      </c>
      <c r="E175" s="46">
        <v>861</v>
      </c>
      <c r="F175" s="47">
        <v>689</v>
      </c>
      <c r="G175" s="43"/>
      <c r="H175" s="48">
        <v>8.8696320985072172E-2</v>
      </c>
      <c r="I175" s="49">
        <v>0.33661977391754366</v>
      </c>
      <c r="K175" s="8">
        <f t="shared" si="7"/>
        <v>0.97896532120523028</v>
      </c>
      <c r="L175" s="18">
        <f t="shared" si="8"/>
        <v>0.77985285795132997</v>
      </c>
    </row>
    <row r="176" spans="1:12" s="1" customFormat="1" ht="12.75" x14ac:dyDescent="0.2">
      <c r="A176" s="65" t="s">
        <v>321</v>
      </c>
      <c r="B176" s="67">
        <f t="shared" si="6"/>
        <v>1.0576363644285525</v>
      </c>
      <c r="D176" s="65" t="s">
        <v>321</v>
      </c>
      <c r="E176" s="46">
        <v>584.5</v>
      </c>
      <c r="F176" s="47">
        <v>621</v>
      </c>
      <c r="G176" s="43"/>
      <c r="H176" s="48">
        <v>2.5405034054606496E-2</v>
      </c>
      <c r="I176" s="49">
        <v>0.10247924365022429</v>
      </c>
      <c r="K176" s="8">
        <f t="shared" si="7"/>
        <v>0.66458214894826606</v>
      </c>
      <c r="L176" s="18">
        <f t="shared" si="8"/>
        <v>0.70288624787775889</v>
      </c>
    </row>
    <row r="177" spans="1:12" s="1" customFormat="1" ht="12.75" x14ac:dyDescent="0.2">
      <c r="A177" s="65" t="s">
        <v>322</v>
      </c>
      <c r="B177" s="67">
        <f t="shared" si="6"/>
        <v>1.0796340362988266</v>
      </c>
      <c r="D177" s="65" t="s">
        <v>322</v>
      </c>
      <c r="E177" s="46">
        <v>757</v>
      </c>
      <c r="F177" s="47">
        <v>821</v>
      </c>
      <c r="G177" s="43"/>
      <c r="H177" s="48">
        <v>0.11582726666728123</v>
      </c>
      <c r="I177" s="49">
        <v>0.14297165125087319</v>
      </c>
      <c r="K177" s="8">
        <f t="shared" si="7"/>
        <v>0.86071631608868671</v>
      </c>
      <c r="L177" s="18">
        <f t="shared" si="8"/>
        <v>0.92925863044708545</v>
      </c>
    </row>
    <row r="178" spans="1:12" s="1" customFormat="1" ht="12.75" x14ac:dyDescent="0.2">
      <c r="A178" s="65" t="s">
        <v>323</v>
      </c>
      <c r="B178" s="67">
        <f t="shared" si="6"/>
        <v>0.77434324911889796</v>
      </c>
      <c r="D178" s="65" t="s">
        <v>323</v>
      </c>
      <c r="E178" s="46">
        <v>1911</v>
      </c>
      <c r="F178" s="47">
        <v>1486.5</v>
      </c>
      <c r="G178" s="43"/>
      <c r="H178" s="48">
        <v>0.11840615906839101</v>
      </c>
      <c r="I178" s="49">
        <v>6.9925796726823072E-2</v>
      </c>
      <c r="K178" s="8">
        <f t="shared" si="7"/>
        <v>2.1728254690164865</v>
      </c>
      <c r="L178" s="18">
        <f t="shared" si="8"/>
        <v>1.6825127334465195</v>
      </c>
    </row>
    <row r="179" spans="1:12" s="1" customFormat="1" ht="12.75" x14ac:dyDescent="0.2">
      <c r="A179" s="65" t="s">
        <v>324</v>
      </c>
      <c r="B179" s="67">
        <f t="shared" si="6"/>
        <v>0.97166453913848227</v>
      </c>
      <c r="D179" s="65" t="s">
        <v>324</v>
      </c>
      <c r="E179" s="46">
        <v>669</v>
      </c>
      <c r="F179" s="47">
        <v>653</v>
      </c>
      <c r="G179" s="43"/>
      <c r="H179" s="48">
        <v>0.24521490767605233</v>
      </c>
      <c r="I179" s="49">
        <v>0.12561161809745713</v>
      </c>
      <c r="K179" s="8">
        <f t="shared" si="7"/>
        <v>0.76065946560545761</v>
      </c>
      <c r="L179" s="18">
        <f t="shared" si="8"/>
        <v>0.73910582908885114</v>
      </c>
    </row>
    <row r="180" spans="1:12" s="1" customFormat="1" ht="12.75" x14ac:dyDescent="0.2">
      <c r="A180" s="65" t="s">
        <v>151</v>
      </c>
      <c r="B180" s="67">
        <f t="shared" si="6"/>
        <v>0.93479315755864345</v>
      </c>
      <c r="D180" s="65" t="s">
        <v>151</v>
      </c>
      <c r="E180" s="46">
        <v>5422</v>
      </c>
      <c r="F180" s="47">
        <v>5091.5</v>
      </c>
      <c r="G180" s="43"/>
      <c r="H180" s="48">
        <v>0.63146643941447123</v>
      </c>
      <c r="I180" s="49">
        <v>7.3745202948061819E-2</v>
      </c>
      <c r="K180" s="8">
        <f t="shared" si="7"/>
        <v>6.1648664013644119</v>
      </c>
      <c r="L180" s="18">
        <f t="shared" si="8"/>
        <v>5.7628749292586301</v>
      </c>
    </row>
    <row r="181" spans="1:12" s="1" customFormat="1" ht="12.75" x14ac:dyDescent="0.2">
      <c r="A181" s="65" t="s">
        <v>152</v>
      </c>
      <c r="B181" s="67">
        <f t="shared" si="6"/>
        <v>0.64670997456002188</v>
      </c>
      <c r="D181" s="65" t="s">
        <v>152</v>
      </c>
      <c r="E181" s="46">
        <v>1577</v>
      </c>
      <c r="F181" s="47">
        <v>1024.5</v>
      </c>
      <c r="G181" s="43"/>
      <c r="H181" s="48">
        <v>0.30131626947201007</v>
      </c>
      <c r="I181" s="49">
        <v>0.14287076984442687</v>
      </c>
      <c r="K181" s="8">
        <f t="shared" si="7"/>
        <v>1.7930642410460489</v>
      </c>
      <c r="L181" s="18">
        <f t="shared" si="8"/>
        <v>1.1595925297113752</v>
      </c>
    </row>
    <row r="182" spans="1:12" s="1" customFormat="1" ht="12.75" x14ac:dyDescent="0.2">
      <c r="A182" s="65" t="s">
        <v>153</v>
      </c>
      <c r="B182" s="67">
        <f t="shared" si="6"/>
        <v>0.95278643157638321</v>
      </c>
      <c r="D182" s="65" t="s">
        <v>153</v>
      </c>
      <c r="E182" s="46">
        <v>618</v>
      </c>
      <c r="F182" s="47">
        <v>591.5</v>
      </c>
      <c r="G182" s="43"/>
      <c r="H182" s="48">
        <v>0.20137668849325624</v>
      </c>
      <c r="I182" s="49">
        <v>0.24506659364876118</v>
      </c>
      <c r="K182" s="8">
        <f t="shared" si="7"/>
        <v>0.70267197271176807</v>
      </c>
      <c r="L182" s="18">
        <f t="shared" si="8"/>
        <v>0.66949632144878324</v>
      </c>
    </row>
    <row r="183" spans="1:12" s="1" customFormat="1" ht="12.75" x14ac:dyDescent="0.2">
      <c r="A183" s="65" t="s">
        <v>154</v>
      </c>
      <c r="B183" s="67">
        <f t="shared" si="6"/>
        <v>1.2358944947469368</v>
      </c>
      <c r="D183" s="65" t="s">
        <v>154</v>
      </c>
      <c r="E183" s="46">
        <v>633.5</v>
      </c>
      <c r="F183" s="47">
        <v>786.5</v>
      </c>
      <c r="G183" s="43"/>
      <c r="H183" s="48">
        <v>7.7017155330500048E-2</v>
      </c>
      <c r="I183" s="49">
        <v>4.495275150581993E-3</v>
      </c>
      <c r="K183" s="8">
        <f t="shared" si="7"/>
        <v>0.72029562251279133</v>
      </c>
      <c r="L183" s="18">
        <f t="shared" si="8"/>
        <v>0.89020939445387659</v>
      </c>
    </row>
    <row r="184" spans="1:12" s="1" customFormat="1" ht="12.75" x14ac:dyDescent="0.2">
      <c r="A184" s="65" t="s">
        <v>285</v>
      </c>
      <c r="B184" s="67">
        <f t="shared" si="6"/>
        <v>1.1457065547106748</v>
      </c>
      <c r="D184" s="65" t="s">
        <v>285</v>
      </c>
      <c r="E184" s="46">
        <v>1444.5</v>
      </c>
      <c r="F184" s="47">
        <v>1662.5</v>
      </c>
      <c r="G184" s="43"/>
      <c r="H184" s="48">
        <v>0.12580577553820887</v>
      </c>
      <c r="I184" s="49">
        <v>0.25136848582330801</v>
      </c>
      <c r="K184" s="8">
        <f t="shared" si="7"/>
        <v>1.6424104604889143</v>
      </c>
      <c r="L184" s="18">
        <f t="shared" si="8"/>
        <v>1.881720430107527</v>
      </c>
    </row>
    <row r="185" spans="1:12" s="1" customFormat="1" ht="12.75" x14ac:dyDescent="0.2">
      <c r="A185" s="65" t="s">
        <v>293</v>
      </c>
      <c r="B185" s="67">
        <f t="shared" si="6"/>
        <v>1.0296500106865276</v>
      </c>
      <c r="D185" s="65" t="s">
        <v>293</v>
      </c>
      <c r="E185" s="46">
        <v>1150.5</v>
      </c>
      <c r="F185" s="47">
        <v>1190</v>
      </c>
      <c r="G185" s="43"/>
      <c r="H185" s="48">
        <v>4.8554051033235339E-2</v>
      </c>
      <c r="I185" s="49">
        <v>0.13310245292923248</v>
      </c>
      <c r="K185" s="8">
        <f t="shared" si="7"/>
        <v>1.3081296191017624</v>
      </c>
      <c r="L185" s="18">
        <f t="shared" si="8"/>
        <v>1.346915676287493</v>
      </c>
    </row>
    <row r="186" spans="1:12" s="1" customFormat="1" ht="12.75" x14ac:dyDescent="0.2">
      <c r="A186" s="65" t="s">
        <v>286</v>
      </c>
      <c r="B186" s="67">
        <f t="shared" si="6"/>
        <v>1.2822527295712154</v>
      </c>
      <c r="D186" s="65" t="s">
        <v>286</v>
      </c>
      <c r="E186" s="46">
        <v>663</v>
      </c>
      <c r="F186" s="47">
        <v>854</v>
      </c>
      <c r="G186" s="43"/>
      <c r="H186" s="48">
        <v>4.2661042605523232E-2</v>
      </c>
      <c r="I186" s="49">
        <v>0.24508619113725771</v>
      </c>
      <c r="K186" s="8">
        <f t="shared" si="7"/>
        <v>0.75383740761796481</v>
      </c>
      <c r="L186" s="18">
        <f t="shared" si="8"/>
        <v>0.96661007357102435</v>
      </c>
    </row>
    <row r="187" spans="1:12" s="1" customFormat="1" ht="12.75" x14ac:dyDescent="0.2">
      <c r="A187" s="65" t="s">
        <v>294</v>
      </c>
      <c r="B187" s="67">
        <f t="shared" si="6"/>
        <v>1.1661427218597535</v>
      </c>
      <c r="D187" s="65" t="s">
        <v>294</v>
      </c>
      <c r="E187" s="46">
        <v>802</v>
      </c>
      <c r="F187" s="47">
        <v>939.5</v>
      </c>
      <c r="G187" s="43"/>
      <c r="H187" s="48">
        <v>4.4083963914373289E-2</v>
      </c>
      <c r="I187" s="49">
        <v>1.2794907163567118E-2</v>
      </c>
      <c r="K187" s="8">
        <f t="shared" si="7"/>
        <v>0.91188175099488344</v>
      </c>
      <c r="L187" s="18">
        <f t="shared" si="8"/>
        <v>1.0633842671194114</v>
      </c>
    </row>
    <row r="188" spans="1:12" s="1" customFormat="1" ht="12.75" x14ac:dyDescent="0.2">
      <c r="A188" s="65" t="s">
        <v>287</v>
      </c>
      <c r="B188" s="67">
        <f t="shared" si="6"/>
        <v>0.97584854146002065</v>
      </c>
      <c r="D188" s="65" t="s">
        <v>287</v>
      </c>
      <c r="E188" s="46">
        <v>558</v>
      </c>
      <c r="F188" s="47">
        <v>547</v>
      </c>
      <c r="G188" s="43"/>
      <c r="H188" s="48">
        <v>0.27625318691517448</v>
      </c>
      <c r="I188" s="49">
        <v>0.20941736481210366</v>
      </c>
      <c r="K188" s="8">
        <f t="shared" si="7"/>
        <v>0.63445139283683916</v>
      </c>
      <c r="L188" s="18">
        <f t="shared" si="8"/>
        <v>0.61912846632710805</v>
      </c>
    </row>
    <row r="189" spans="1:12" s="1" customFormat="1" ht="12.75" x14ac:dyDescent="0.2">
      <c r="A189" s="65" t="s">
        <v>295</v>
      </c>
      <c r="B189" s="67">
        <f t="shared" si="6"/>
        <v>1.2224532646105124</v>
      </c>
      <c r="D189" s="65" t="s">
        <v>295</v>
      </c>
      <c r="E189" s="46">
        <v>460.5</v>
      </c>
      <c r="F189" s="47">
        <v>565.5</v>
      </c>
      <c r="G189" s="43"/>
      <c r="H189" s="48">
        <v>0.14894540233462564</v>
      </c>
      <c r="I189" s="49">
        <v>7.3774182298861721E-2</v>
      </c>
      <c r="K189" s="8">
        <f t="shared" si="7"/>
        <v>0.52359295054007959</v>
      </c>
      <c r="L189" s="18">
        <f t="shared" si="8"/>
        <v>0.64006791171477084</v>
      </c>
    </row>
    <row r="190" spans="1:12" s="1" customFormat="1" ht="12.75" x14ac:dyDescent="0.2">
      <c r="A190" s="65" t="s">
        <v>343</v>
      </c>
      <c r="B190" s="67">
        <f t="shared" si="6"/>
        <v>0.73506415785822521</v>
      </c>
      <c r="D190" s="65" t="s">
        <v>343</v>
      </c>
      <c r="E190" s="46">
        <v>992</v>
      </c>
      <c r="F190" s="47">
        <v>732.5</v>
      </c>
      <c r="G190" s="43"/>
      <c r="H190" s="48">
        <v>0.19530973593257461</v>
      </c>
      <c r="I190" s="49">
        <v>0.12259735318865739</v>
      </c>
      <c r="K190" s="8">
        <f t="shared" si="7"/>
        <v>1.1279135872654917</v>
      </c>
      <c r="L190" s="18">
        <f t="shared" si="8"/>
        <v>0.82908885116015851</v>
      </c>
    </row>
    <row r="191" spans="1:12" s="1" customFormat="1" ht="12.75" x14ac:dyDescent="0.2">
      <c r="A191" s="65" t="s">
        <v>296</v>
      </c>
      <c r="B191" s="67">
        <f t="shared" si="6"/>
        <v>1.2453401608698518</v>
      </c>
      <c r="D191" s="65" t="s">
        <v>296</v>
      </c>
      <c r="E191" s="46">
        <v>498</v>
      </c>
      <c r="F191" s="47">
        <v>623</v>
      </c>
      <c r="G191" s="43"/>
      <c r="H191" s="48">
        <v>0.23286247412569033</v>
      </c>
      <c r="I191" s="49">
        <v>0.14755037167616561</v>
      </c>
      <c r="K191" s="8">
        <f t="shared" si="7"/>
        <v>0.56623081296191013</v>
      </c>
      <c r="L191" s="18">
        <f t="shared" si="8"/>
        <v>0.70514997170345217</v>
      </c>
    </row>
    <row r="192" spans="1:12" s="1" customFormat="1" ht="12.75" x14ac:dyDescent="0.2">
      <c r="A192" s="65" t="s">
        <v>288</v>
      </c>
      <c r="B192" s="67">
        <f t="shared" si="6"/>
        <v>0.76999571845763326</v>
      </c>
      <c r="D192" s="65" t="s">
        <v>288</v>
      </c>
      <c r="E192" s="46">
        <v>1947</v>
      </c>
      <c r="F192" s="47">
        <v>1506</v>
      </c>
      <c r="G192" s="43"/>
      <c r="H192" s="48">
        <v>7.7720005739045292E-2</v>
      </c>
      <c r="I192" s="49">
        <v>0.22067741511133954</v>
      </c>
      <c r="K192" s="8">
        <f t="shared" si="7"/>
        <v>2.213757816941444</v>
      </c>
      <c r="L192" s="18">
        <f t="shared" si="8"/>
        <v>1.704584040747029</v>
      </c>
    </row>
    <row r="193" spans="1:12" s="1" customFormat="1" ht="12.75" x14ac:dyDescent="0.2">
      <c r="A193" s="65" t="s">
        <v>297</v>
      </c>
      <c r="B193" s="67">
        <f t="shared" si="6"/>
        <v>0.90698610325095896</v>
      </c>
      <c r="D193" s="65" t="s">
        <v>297</v>
      </c>
      <c r="E193" s="46">
        <v>787.5</v>
      </c>
      <c r="F193" s="47">
        <v>717.5</v>
      </c>
      <c r="G193" s="43"/>
      <c r="H193" s="48">
        <v>0.42291719865252558</v>
      </c>
      <c r="I193" s="49">
        <v>7.3913600820893474E-2</v>
      </c>
      <c r="K193" s="8">
        <f t="shared" si="7"/>
        <v>0.89539511085844226</v>
      </c>
      <c r="L193" s="18">
        <f t="shared" si="8"/>
        <v>0.81211092246745897</v>
      </c>
    </row>
    <row r="194" spans="1:12" s="1" customFormat="1" ht="12.75" x14ac:dyDescent="0.2">
      <c r="A194" s="65" t="s">
        <v>289</v>
      </c>
      <c r="B194" s="67">
        <f t="shared" si="6"/>
        <v>0.9208665678454625</v>
      </c>
      <c r="D194" s="65" t="s">
        <v>289</v>
      </c>
      <c r="E194" s="46">
        <v>914</v>
      </c>
      <c r="F194" s="47">
        <v>845.5</v>
      </c>
      <c r="G194" s="43"/>
      <c r="H194" s="48">
        <v>0.12378236869786391</v>
      </c>
      <c r="I194" s="49">
        <v>9.1994968575423094E-3</v>
      </c>
      <c r="K194" s="8">
        <f t="shared" si="7"/>
        <v>1.0392268334280841</v>
      </c>
      <c r="L194" s="18">
        <f t="shared" si="8"/>
        <v>0.956989247311828</v>
      </c>
    </row>
    <row r="195" spans="1:12" s="1" customFormat="1" ht="12.75" x14ac:dyDescent="0.2">
      <c r="A195" s="65" t="s">
        <v>155</v>
      </c>
      <c r="B195" s="67">
        <f t="shared" si="6"/>
        <v>0.9697939826405666</v>
      </c>
      <c r="D195" s="65" t="s">
        <v>155</v>
      </c>
      <c r="E195" s="46">
        <v>581.5</v>
      </c>
      <c r="F195" s="47">
        <v>566.5</v>
      </c>
      <c r="G195" s="43"/>
      <c r="H195" s="48">
        <v>0.24928098046989208</v>
      </c>
      <c r="I195" s="49">
        <v>0.17100375820398414</v>
      </c>
      <c r="K195" s="8">
        <f t="shared" si="7"/>
        <v>0.6611711199545196</v>
      </c>
      <c r="L195" s="18">
        <f t="shared" si="8"/>
        <v>0.64119977362761738</v>
      </c>
    </row>
    <row r="196" spans="1:12" s="1" customFormat="1" ht="12.75" x14ac:dyDescent="0.2">
      <c r="A196" s="65" t="s">
        <v>156</v>
      </c>
      <c r="B196" s="67">
        <f t="shared" si="6"/>
        <v>0.89398949309327469</v>
      </c>
      <c r="D196" s="65" t="s">
        <v>156</v>
      </c>
      <c r="E196" s="46">
        <v>8485</v>
      </c>
      <c r="F196" s="47">
        <v>7620</v>
      </c>
      <c r="G196" s="43"/>
      <c r="H196" s="48">
        <v>8.0669341683980905E-2</v>
      </c>
      <c r="I196" s="49">
        <v>0.12787311607284285</v>
      </c>
      <c r="K196" s="8">
        <f t="shared" si="7"/>
        <v>9.6475270039795333</v>
      </c>
      <c r="L196" s="18">
        <f t="shared" si="8"/>
        <v>8.6247877758913418</v>
      </c>
    </row>
    <row r="197" spans="1:12" s="1" customFormat="1" ht="12.75" x14ac:dyDescent="0.2">
      <c r="A197" s="65" t="s">
        <v>157</v>
      </c>
      <c r="B197" s="67">
        <f t="shared" si="6"/>
        <v>1.0694862577739292</v>
      </c>
      <c r="D197" s="65" t="s">
        <v>157</v>
      </c>
      <c r="E197" s="46">
        <v>8446.5</v>
      </c>
      <c r="F197" s="47">
        <v>9074.5</v>
      </c>
      <c r="G197" s="43"/>
      <c r="H197" s="48">
        <v>0.1122630904600912</v>
      </c>
      <c r="I197" s="49">
        <v>0.14532526826964695</v>
      </c>
      <c r="K197" s="8">
        <f t="shared" si="7"/>
        <v>9.6037521318931205</v>
      </c>
      <c r="L197" s="18">
        <f t="shared" si="8"/>
        <v>10.271080928126768</v>
      </c>
    </row>
    <row r="198" spans="1:12" s="1" customFormat="1" ht="12.75" x14ac:dyDescent="0.2">
      <c r="A198" s="65" t="s">
        <v>158</v>
      </c>
      <c r="B198" s="67">
        <f t="shared" si="6"/>
        <v>1.468256350297823</v>
      </c>
      <c r="D198" s="65" t="s">
        <v>158</v>
      </c>
      <c r="E198" s="46">
        <v>758</v>
      </c>
      <c r="F198" s="47">
        <v>1118</v>
      </c>
      <c r="G198" s="43"/>
      <c r="H198" s="48">
        <v>5.9702947224193989E-2</v>
      </c>
      <c r="I198" s="49">
        <v>1.8974242786758879E-2</v>
      </c>
      <c r="K198" s="8">
        <f t="shared" si="7"/>
        <v>0.8618533257532689</v>
      </c>
      <c r="L198" s="18">
        <f t="shared" si="8"/>
        <v>1.2654216185625353</v>
      </c>
    </row>
    <row r="199" spans="1:12" s="1" customFormat="1" ht="12.75" x14ac:dyDescent="0.2">
      <c r="A199" s="65" t="s">
        <v>159</v>
      </c>
      <c r="B199" s="67">
        <f t="shared" ref="B199:B262" si="9">L199/K199</f>
        <v>0.85784581036009344</v>
      </c>
      <c r="D199" s="65" t="s">
        <v>159</v>
      </c>
      <c r="E199" s="46">
        <v>10238.5</v>
      </c>
      <c r="F199" s="47">
        <v>8823</v>
      </c>
      <c r="G199" s="43"/>
      <c r="H199" s="48">
        <v>0.20864087375734339</v>
      </c>
      <c r="I199" s="49">
        <v>0.20083980433565546</v>
      </c>
      <c r="K199" s="8">
        <f t="shared" ref="K199:K262" si="10">E199/E$3</f>
        <v>11.641273450824333</v>
      </c>
      <c r="L199" s="18">
        <f t="shared" ref="L199:L262" si="11">F199/F$3</f>
        <v>9.9864176570458412</v>
      </c>
    </row>
    <row r="200" spans="1:12" s="1" customFormat="1" ht="12.75" x14ac:dyDescent="0.2">
      <c r="A200" s="65" t="s">
        <v>298</v>
      </c>
      <c r="B200" s="67">
        <f t="shared" si="9"/>
        <v>1.0721201538127176</v>
      </c>
      <c r="D200" s="65" t="s">
        <v>298</v>
      </c>
      <c r="E200" s="46">
        <v>526</v>
      </c>
      <c r="F200" s="47">
        <v>566.5</v>
      </c>
      <c r="G200" s="43"/>
      <c r="H200" s="48">
        <v>0.22315537200944274</v>
      </c>
      <c r="I200" s="49">
        <v>0.10360081701409257</v>
      </c>
      <c r="K200" s="8">
        <f t="shared" si="10"/>
        <v>0.59806708357021032</v>
      </c>
      <c r="L200" s="18">
        <f t="shared" si="11"/>
        <v>0.64119977362761738</v>
      </c>
    </row>
    <row r="201" spans="1:12" s="1" customFormat="1" ht="12.75" x14ac:dyDescent="0.2">
      <c r="A201" s="65" t="s">
        <v>160</v>
      </c>
      <c r="B201" s="67">
        <f t="shared" si="9"/>
        <v>1.332011822562384</v>
      </c>
      <c r="D201" s="65" t="s">
        <v>160</v>
      </c>
      <c r="E201" s="46">
        <v>844.5</v>
      </c>
      <c r="F201" s="47">
        <v>1130</v>
      </c>
      <c r="G201" s="43"/>
      <c r="H201" s="48">
        <v>6.9496581217860801E-2</v>
      </c>
      <c r="I201" s="49">
        <v>0.11138496199221722</v>
      </c>
      <c r="K201" s="8">
        <f t="shared" si="10"/>
        <v>0.96020466173962482</v>
      </c>
      <c r="L201" s="18">
        <f t="shared" si="11"/>
        <v>1.279003961516695</v>
      </c>
    </row>
    <row r="202" spans="1:12" s="1" customFormat="1" ht="12.75" x14ac:dyDescent="0.2">
      <c r="A202" s="65" t="s">
        <v>161</v>
      </c>
      <c r="B202" s="67">
        <f t="shared" si="9"/>
        <v>1.4670316558491925</v>
      </c>
      <c r="D202" s="65" t="s">
        <v>161</v>
      </c>
      <c r="E202" s="46">
        <v>5381</v>
      </c>
      <c r="F202" s="47">
        <v>7930</v>
      </c>
      <c r="G202" s="43"/>
      <c r="H202" s="48">
        <v>1.4192070687260201E-2</v>
      </c>
      <c r="I202" s="49">
        <v>0.13303951040735548</v>
      </c>
      <c r="K202" s="8">
        <f t="shared" si="10"/>
        <v>6.1182490051165432</v>
      </c>
      <c r="L202" s="18">
        <f t="shared" si="11"/>
        <v>8.9756649688737973</v>
      </c>
    </row>
    <row r="203" spans="1:12" s="1" customFormat="1" ht="12.75" x14ac:dyDescent="0.2">
      <c r="A203" s="65" t="s">
        <v>162</v>
      </c>
      <c r="B203" s="67">
        <f t="shared" si="9"/>
        <v>1.3363722697056029</v>
      </c>
      <c r="D203" s="65" t="s">
        <v>162</v>
      </c>
      <c r="E203" s="46">
        <v>877.5</v>
      </c>
      <c r="F203" s="47">
        <v>1178</v>
      </c>
      <c r="G203" s="43"/>
      <c r="H203" s="48">
        <v>0.28284271247461901</v>
      </c>
      <c r="I203" s="49">
        <v>9.1239584669231946E-2</v>
      </c>
      <c r="K203" s="8">
        <f t="shared" si="10"/>
        <v>0.99772598067083573</v>
      </c>
      <c r="L203" s="18">
        <f t="shared" si="11"/>
        <v>1.3333333333333333</v>
      </c>
    </row>
    <row r="204" spans="1:12" s="1" customFormat="1" ht="12.75" x14ac:dyDescent="0.2">
      <c r="A204" s="65" t="s">
        <v>325</v>
      </c>
      <c r="B204" s="67">
        <f t="shared" si="9"/>
        <v>0.8521040235920192</v>
      </c>
      <c r="D204" s="65" t="s">
        <v>325</v>
      </c>
      <c r="E204" s="46">
        <v>1166.5</v>
      </c>
      <c r="F204" s="47">
        <v>998.5</v>
      </c>
      <c r="G204" s="43"/>
      <c r="H204" s="48">
        <v>0.11820473410319483</v>
      </c>
      <c r="I204" s="49">
        <v>6.7276058300172276E-2</v>
      </c>
      <c r="K204" s="8">
        <f t="shared" si="10"/>
        <v>1.3263217737350768</v>
      </c>
      <c r="L204" s="18">
        <f t="shared" si="11"/>
        <v>1.1301641199773627</v>
      </c>
    </row>
    <row r="205" spans="1:12" s="1" customFormat="1" ht="12.75" x14ac:dyDescent="0.2">
      <c r="A205" s="65" t="s">
        <v>6</v>
      </c>
      <c r="B205" s="67">
        <f t="shared" si="9"/>
        <v>1.1309055247948419</v>
      </c>
      <c r="D205" s="65" t="s">
        <v>6</v>
      </c>
      <c r="E205" s="46">
        <v>4333</v>
      </c>
      <c r="F205" s="47">
        <v>4922.5</v>
      </c>
      <c r="G205" s="43"/>
      <c r="H205" s="48">
        <v>4.2429670692015316E-2</v>
      </c>
      <c r="I205" s="49">
        <v>0.21302983372263076</v>
      </c>
      <c r="K205" s="8">
        <f t="shared" si="10"/>
        <v>4.9266628766344516</v>
      </c>
      <c r="L205" s="18">
        <f t="shared" si="11"/>
        <v>5.5715902659875498</v>
      </c>
    </row>
    <row r="206" spans="1:12" s="1" customFormat="1" ht="12.75" x14ac:dyDescent="0.2">
      <c r="A206" s="65" t="s">
        <v>7</v>
      </c>
      <c r="B206" s="67">
        <f t="shared" si="9"/>
        <v>1.2773708959188939</v>
      </c>
      <c r="D206" s="65" t="s">
        <v>7</v>
      </c>
      <c r="E206" s="46">
        <v>817.5</v>
      </c>
      <c r="F206" s="47">
        <v>1049</v>
      </c>
      <c r="G206" s="43"/>
      <c r="H206" s="48">
        <v>1.1244511505107177E-2</v>
      </c>
      <c r="I206" s="49">
        <v>0.12672647746717916</v>
      </c>
      <c r="K206" s="8">
        <f t="shared" si="10"/>
        <v>0.92950540079590671</v>
      </c>
      <c r="L206" s="18">
        <f t="shared" si="11"/>
        <v>1.1873231465761178</v>
      </c>
    </row>
    <row r="207" spans="1:12" s="1" customFormat="1" ht="12.75" x14ac:dyDescent="0.2">
      <c r="A207" s="65" t="s">
        <v>326</v>
      </c>
      <c r="B207" s="67">
        <f t="shared" si="9"/>
        <v>1.0475007345271123</v>
      </c>
      <c r="D207" s="65" t="s">
        <v>326</v>
      </c>
      <c r="E207" s="46">
        <v>574</v>
      </c>
      <c r="F207" s="47">
        <v>604</v>
      </c>
      <c r="G207" s="43"/>
      <c r="H207" s="48">
        <v>3.2029227022387169E-2</v>
      </c>
      <c r="I207" s="49">
        <v>1.4048479096421472E-2</v>
      </c>
      <c r="K207" s="8">
        <f t="shared" si="10"/>
        <v>0.65264354747015352</v>
      </c>
      <c r="L207" s="18">
        <f t="shared" si="11"/>
        <v>0.68364459535936617</v>
      </c>
    </row>
    <row r="208" spans="1:12" s="1" customFormat="1" ht="12.75" x14ac:dyDescent="0.2">
      <c r="A208" s="65" t="s">
        <v>163</v>
      </c>
      <c r="B208" s="67">
        <f t="shared" si="9"/>
        <v>0.88328976221026967</v>
      </c>
      <c r="D208" s="65" t="s">
        <v>163</v>
      </c>
      <c r="E208" s="46">
        <v>2493.5</v>
      </c>
      <c r="F208" s="47">
        <v>2212.5</v>
      </c>
      <c r="G208" s="43"/>
      <c r="H208" s="48">
        <v>0.36099736613213357</v>
      </c>
      <c r="I208" s="49">
        <v>0.22978972911779783</v>
      </c>
      <c r="K208" s="8">
        <f t="shared" si="10"/>
        <v>2.8351335986355886</v>
      </c>
      <c r="L208" s="18">
        <f t="shared" si="11"/>
        <v>2.5042444821731751</v>
      </c>
    </row>
    <row r="209" spans="1:12" s="1" customFormat="1" ht="12.75" x14ac:dyDescent="0.2">
      <c r="A209" s="65" t="s">
        <v>8</v>
      </c>
      <c r="B209" s="67">
        <f t="shared" si="9"/>
        <v>1.2808808535676108</v>
      </c>
      <c r="D209" s="65" t="s">
        <v>8</v>
      </c>
      <c r="E209" s="46">
        <v>1008</v>
      </c>
      <c r="F209" s="47">
        <v>1297</v>
      </c>
      <c r="G209" s="43"/>
      <c r="H209" s="48">
        <v>5.4716596163244743E-2</v>
      </c>
      <c r="I209" s="49">
        <v>7.1964606874806686E-2</v>
      </c>
      <c r="K209" s="8">
        <f t="shared" si="10"/>
        <v>1.1461057418988061</v>
      </c>
      <c r="L209" s="18">
        <f t="shared" si="11"/>
        <v>1.4680249009620827</v>
      </c>
    </row>
    <row r="210" spans="1:12" s="1" customFormat="1" ht="12.75" x14ac:dyDescent="0.2">
      <c r="A210" s="65" t="s">
        <v>9</v>
      </c>
      <c r="B210" s="67">
        <f t="shared" si="9"/>
        <v>1.1218275589932059</v>
      </c>
      <c r="D210" s="65" t="s">
        <v>9</v>
      </c>
      <c r="E210" s="46">
        <v>583</v>
      </c>
      <c r="F210" s="47">
        <v>657</v>
      </c>
      <c r="G210" s="43"/>
      <c r="H210" s="48">
        <v>7.2772567532063204E-3</v>
      </c>
      <c r="I210" s="49">
        <v>6.0270897635383049E-2</v>
      </c>
      <c r="K210" s="8">
        <f t="shared" si="10"/>
        <v>0.66287663445139289</v>
      </c>
      <c r="L210" s="18">
        <f t="shared" si="11"/>
        <v>0.74363327674023771</v>
      </c>
    </row>
    <row r="211" spans="1:12" s="1" customFormat="1" ht="12.75" x14ac:dyDescent="0.2">
      <c r="A211" s="65" t="s">
        <v>164</v>
      </c>
      <c r="B211" s="67">
        <f t="shared" si="9"/>
        <v>1.3371808610980664</v>
      </c>
      <c r="D211" s="65" t="s">
        <v>164</v>
      </c>
      <c r="E211" s="46">
        <v>705</v>
      </c>
      <c r="F211" s="47">
        <v>947</v>
      </c>
      <c r="G211" s="43"/>
      <c r="H211" s="48">
        <v>0.25275306221136168</v>
      </c>
      <c r="I211" s="49">
        <v>0.18517685505202089</v>
      </c>
      <c r="K211" s="8">
        <f t="shared" si="10"/>
        <v>0.80159181353041498</v>
      </c>
      <c r="L211" s="18">
        <f t="shared" si="11"/>
        <v>1.0718732314657611</v>
      </c>
    </row>
    <row r="212" spans="1:12" s="1" customFormat="1" ht="12.75" x14ac:dyDescent="0.2">
      <c r="A212" s="65" t="s">
        <v>327</v>
      </c>
      <c r="B212" s="67">
        <f t="shared" si="9"/>
        <v>1.0500870065921784</v>
      </c>
      <c r="D212" s="65" t="s">
        <v>327</v>
      </c>
      <c r="E212" s="46">
        <v>601.5</v>
      </c>
      <c r="F212" s="47">
        <v>634.5</v>
      </c>
      <c r="G212" s="43"/>
      <c r="H212" s="48">
        <v>1.7633585565749316E-2</v>
      </c>
      <c r="I212" s="49">
        <v>3.3432944736952598E-3</v>
      </c>
      <c r="K212" s="8">
        <f t="shared" si="10"/>
        <v>0.68391131324616261</v>
      </c>
      <c r="L212" s="18">
        <f t="shared" si="11"/>
        <v>0.71816638370118846</v>
      </c>
    </row>
    <row r="213" spans="1:12" s="1" customFormat="1" ht="12.75" x14ac:dyDescent="0.2">
      <c r="A213" s="65" t="s">
        <v>165</v>
      </c>
      <c r="B213" s="67">
        <f t="shared" si="9"/>
        <v>0.96448954495563066</v>
      </c>
      <c r="D213" s="65" t="s">
        <v>165</v>
      </c>
      <c r="E213" s="46">
        <v>867.5</v>
      </c>
      <c r="F213" s="47">
        <v>840.5</v>
      </c>
      <c r="G213" s="43"/>
      <c r="H213" s="48">
        <v>0.2746916256597885</v>
      </c>
      <c r="I213" s="49">
        <v>0.16909989651219043</v>
      </c>
      <c r="K213" s="8">
        <f t="shared" si="10"/>
        <v>0.98635588402501417</v>
      </c>
      <c r="L213" s="18">
        <f t="shared" si="11"/>
        <v>0.95132993774759478</v>
      </c>
    </row>
    <row r="214" spans="1:12" s="1" customFormat="1" ht="12.75" x14ac:dyDescent="0.2">
      <c r="A214" s="65" t="s">
        <v>166</v>
      </c>
      <c r="B214" s="67">
        <f t="shared" si="9"/>
        <v>1.0328820304305042</v>
      </c>
      <c r="D214" s="65" t="s">
        <v>166</v>
      </c>
      <c r="E214" s="46">
        <v>785</v>
      </c>
      <c r="F214" s="47">
        <v>814.5</v>
      </c>
      <c r="G214" s="43"/>
      <c r="H214" s="48">
        <v>0.13511594544965877</v>
      </c>
      <c r="I214" s="49">
        <v>0.15366224710867885</v>
      </c>
      <c r="K214" s="8">
        <f t="shared" si="10"/>
        <v>0.89255258669698689</v>
      </c>
      <c r="L214" s="18">
        <f t="shared" si="11"/>
        <v>0.92190152801358238</v>
      </c>
    </row>
    <row r="215" spans="1:12" s="1" customFormat="1" ht="12.75" x14ac:dyDescent="0.2">
      <c r="A215" s="65" t="s">
        <v>167</v>
      </c>
      <c r="B215" s="67">
        <f t="shared" si="9"/>
        <v>0.63967263238586236</v>
      </c>
      <c r="D215" s="65" t="s">
        <v>167</v>
      </c>
      <c r="E215" s="46">
        <v>4152</v>
      </c>
      <c r="F215" s="47">
        <v>2668</v>
      </c>
      <c r="G215" s="43"/>
      <c r="H215" s="48">
        <v>0.67134270988375977</v>
      </c>
      <c r="I215" s="49">
        <v>4.0284944055605405E-2</v>
      </c>
      <c r="K215" s="8">
        <f t="shared" si="10"/>
        <v>4.7208641273450827</v>
      </c>
      <c r="L215" s="18">
        <f t="shared" si="11"/>
        <v>3.0198075834748161</v>
      </c>
    </row>
    <row r="216" spans="1:12" s="1" customFormat="1" ht="12.75" x14ac:dyDescent="0.2">
      <c r="A216" s="65" t="s">
        <v>168</v>
      </c>
      <c r="B216" s="67">
        <f t="shared" si="9"/>
        <v>0.98739803570152163</v>
      </c>
      <c r="D216" s="65" t="s">
        <v>168</v>
      </c>
      <c r="E216" s="46">
        <v>863</v>
      </c>
      <c r="F216" s="47">
        <v>856</v>
      </c>
      <c r="G216" s="43"/>
      <c r="H216" s="48">
        <v>0.20483973962530347</v>
      </c>
      <c r="I216" s="49">
        <v>0.10903983074371995</v>
      </c>
      <c r="K216" s="8">
        <f t="shared" si="10"/>
        <v>0.98123934053439454</v>
      </c>
      <c r="L216" s="18">
        <f t="shared" si="11"/>
        <v>0.96887379739671764</v>
      </c>
    </row>
    <row r="217" spans="1:12" s="1" customFormat="1" ht="12.75" x14ac:dyDescent="0.2">
      <c r="A217" s="65" t="s">
        <v>169</v>
      </c>
      <c r="B217" s="67">
        <f t="shared" si="9"/>
        <v>1.0880746502415077</v>
      </c>
      <c r="D217" s="65" t="s">
        <v>169</v>
      </c>
      <c r="E217" s="46">
        <v>623.5</v>
      </c>
      <c r="F217" s="47">
        <v>681.5</v>
      </c>
      <c r="G217" s="43"/>
      <c r="H217" s="48">
        <v>0.23702536851321321</v>
      </c>
      <c r="I217" s="49">
        <v>1.3488463911115359E-2</v>
      </c>
      <c r="K217" s="8">
        <f t="shared" si="10"/>
        <v>0.70892552586696989</v>
      </c>
      <c r="L217" s="18">
        <f t="shared" si="11"/>
        <v>0.77136389360498014</v>
      </c>
    </row>
    <row r="218" spans="1:12" s="1" customFormat="1" ht="12.75" x14ac:dyDescent="0.2">
      <c r="A218" s="65" t="s">
        <v>170</v>
      </c>
      <c r="B218" s="67">
        <f t="shared" si="9"/>
        <v>1.0727908088417097</v>
      </c>
      <c r="D218" s="65" t="s">
        <v>170</v>
      </c>
      <c r="E218" s="46">
        <v>2163</v>
      </c>
      <c r="F218" s="47">
        <v>2331</v>
      </c>
      <c r="G218" s="43"/>
      <c r="H218" s="48">
        <v>0.65316659676871103</v>
      </c>
      <c r="I218" s="49">
        <v>0.35491846159942536</v>
      </c>
      <c r="K218" s="8">
        <f t="shared" si="10"/>
        <v>2.459351904491188</v>
      </c>
      <c r="L218" s="18">
        <f t="shared" si="11"/>
        <v>2.6383701188455007</v>
      </c>
    </row>
    <row r="219" spans="1:12" s="1" customFormat="1" ht="12.75" x14ac:dyDescent="0.2">
      <c r="A219" s="65" t="s">
        <v>171</v>
      </c>
      <c r="B219" s="67">
        <f t="shared" si="9"/>
        <v>1.4175810551112762</v>
      </c>
      <c r="D219" s="65" t="s">
        <v>171</v>
      </c>
      <c r="E219" s="46">
        <v>566</v>
      </c>
      <c r="F219" s="47">
        <v>806</v>
      </c>
      <c r="G219" s="43"/>
      <c r="H219" s="48">
        <v>0.24986105342280832</v>
      </c>
      <c r="I219" s="49">
        <v>0.42110577539645511</v>
      </c>
      <c r="K219" s="8">
        <f t="shared" si="10"/>
        <v>0.64354747015349634</v>
      </c>
      <c r="L219" s="18">
        <f t="shared" si="11"/>
        <v>0.91228070175438591</v>
      </c>
    </row>
    <row r="220" spans="1:12" s="1" customFormat="1" ht="12.75" x14ac:dyDescent="0.2">
      <c r="A220" s="65" t="s">
        <v>172</v>
      </c>
      <c r="B220" s="67">
        <f t="shared" si="9"/>
        <v>0.88791755260747784</v>
      </c>
      <c r="D220" s="65" t="s">
        <v>172</v>
      </c>
      <c r="E220" s="46">
        <v>634</v>
      </c>
      <c r="F220" s="47">
        <v>565.5</v>
      </c>
      <c r="G220" s="43"/>
      <c r="H220" s="48">
        <v>0.22975393836660693</v>
      </c>
      <c r="I220" s="49">
        <v>0.18130943107347372</v>
      </c>
      <c r="K220" s="8">
        <f t="shared" si="10"/>
        <v>0.72086412734508243</v>
      </c>
      <c r="L220" s="18">
        <f t="shared" si="11"/>
        <v>0.64006791171477084</v>
      </c>
    </row>
    <row r="221" spans="1:12" s="1" customFormat="1" ht="12.75" x14ac:dyDescent="0.2">
      <c r="A221" s="65" t="s">
        <v>328</v>
      </c>
      <c r="B221" s="67">
        <f t="shared" si="9"/>
        <v>1.1114667454048868</v>
      </c>
      <c r="D221" s="65" t="s">
        <v>328</v>
      </c>
      <c r="E221" s="46">
        <v>575</v>
      </c>
      <c r="F221" s="47">
        <v>642</v>
      </c>
      <c r="G221" s="43"/>
      <c r="H221" s="48">
        <v>0.13773210346590142</v>
      </c>
      <c r="I221" s="49">
        <v>0.17402316421725003</v>
      </c>
      <c r="K221" s="8">
        <f t="shared" si="10"/>
        <v>0.6537805571347356</v>
      </c>
      <c r="L221" s="18">
        <f t="shared" si="11"/>
        <v>0.72665534804753817</v>
      </c>
    </row>
    <row r="222" spans="1:12" s="1" customFormat="1" ht="12.75" x14ac:dyDescent="0.2">
      <c r="A222" s="65" t="s">
        <v>173</v>
      </c>
      <c r="B222" s="67">
        <f t="shared" si="9"/>
        <v>1.1227073882195377</v>
      </c>
      <c r="D222" s="65" t="s">
        <v>173</v>
      </c>
      <c r="E222" s="46">
        <v>622</v>
      </c>
      <c r="F222" s="47">
        <v>701.5</v>
      </c>
      <c r="G222" s="43"/>
      <c r="H222" s="48">
        <v>0.15006124616820624</v>
      </c>
      <c r="I222" s="49">
        <v>3.5279739617290327E-2</v>
      </c>
      <c r="K222" s="8">
        <f t="shared" si="10"/>
        <v>0.7072200113700966</v>
      </c>
      <c r="L222" s="18">
        <f t="shared" si="11"/>
        <v>0.7940011318619129</v>
      </c>
    </row>
    <row r="223" spans="1:12" s="1" customFormat="1" ht="12.75" x14ac:dyDescent="0.2">
      <c r="A223" s="65" t="s">
        <v>174</v>
      </c>
      <c r="B223" s="67">
        <f t="shared" si="9"/>
        <v>0.76107892135470923</v>
      </c>
      <c r="D223" s="65" t="s">
        <v>174</v>
      </c>
      <c r="E223" s="46">
        <v>1599</v>
      </c>
      <c r="F223" s="47">
        <v>1222.5</v>
      </c>
      <c r="G223" s="43"/>
      <c r="H223" s="48">
        <v>0.23083786102525192</v>
      </c>
      <c r="I223" s="49">
        <v>0.29441092157378546</v>
      </c>
      <c r="K223" s="8">
        <f t="shared" si="10"/>
        <v>1.8180784536668562</v>
      </c>
      <c r="L223" s="18">
        <f t="shared" si="11"/>
        <v>1.3837011884550086</v>
      </c>
    </row>
    <row r="224" spans="1:12" s="1" customFormat="1" ht="12.75" x14ac:dyDescent="0.2">
      <c r="A224" s="65" t="s">
        <v>175</v>
      </c>
      <c r="B224" s="67">
        <f t="shared" si="9"/>
        <v>0.84679808024459968</v>
      </c>
      <c r="D224" s="65" t="s">
        <v>175</v>
      </c>
      <c r="E224" s="46">
        <v>1309</v>
      </c>
      <c r="F224" s="47">
        <v>1113.5</v>
      </c>
      <c r="G224" s="43"/>
      <c r="H224" s="48">
        <v>0.35004216517103348</v>
      </c>
      <c r="I224" s="49">
        <v>1.7145831245654948E-2</v>
      </c>
      <c r="K224" s="8">
        <f t="shared" si="10"/>
        <v>1.4883456509380331</v>
      </c>
      <c r="L224" s="18">
        <f t="shared" si="11"/>
        <v>1.2603282399547255</v>
      </c>
    </row>
    <row r="225" spans="1:12" s="1" customFormat="1" ht="12.75" x14ac:dyDescent="0.2">
      <c r="A225" s="65" t="s">
        <v>176</v>
      </c>
      <c r="B225" s="67">
        <f t="shared" si="9"/>
        <v>1.0794807238394966</v>
      </c>
      <c r="D225" s="65" t="s">
        <v>176</v>
      </c>
      <c r="E225" s="46">
        <v>1025</v>
      </c>
      <c r="F225" s="47">
        <v>1111.5</v>
      </c>
      <c r="G225" s="43"/>
      <c r="H225" s="48">
        <v>0.18350283297133821</v>
      </c>
      <c r="I225" s="49">
        <v>1.5904336059076644E-2</v>
      </c>
      <c r="K225" s="8">
        <f t="shared" si="10"/>
        <v>1.1654349061967026</v>
      </c>
      <c r="L225" s="18">
        <f t="shared" si="11"/>
        <v>1.2580645161290323</v>
      </c>
    </row>
    <row r="226" spans="1:12" s="1" customFormat="1" ht="12.75" x14ac:dyDescent="0.2">
      <c r="A226" s="65" t="s">
        <v>177</v>
      </c>
      <c r="B226" s="67">
        <f t="shared" si="9"/>
        <v>0.8957823721241831</v>
      </c>
      <c r="D226" s="65" t="s">
        <v>177</v>
      </c>
      <c r="E226" s="46">
        <v>11144</v>
      </c>
      <c r="F226" s="47">
        <v>10028</v>
      </c>
      <c r="G226" s="43"/>
      <c r="H226" s="48">
        <v>0.60824888769330987</v>
      </c>
      <c r="I226" s="49">
        <v>0.45974633160513462</v>
      </c>
      <c r="K226" s="8">
        <f t="shared" si="10"/>
        <v>12.670835702103467</v>
      </c>
      <c r="L226" s="18">
        <f t="shared" si="11"/>
        <v>11.350311262026032</v>
      </c>
    </row>
    <row r="227" spans="1:12" s="1" customFormat="1" ht="12.75" x14ac:dyDescent="0.2">
      <c r="A227" s="65" t="s">
        <v>178</v>
      </c>
      <c r="B227" s="67">
        <f t="shared" si="9"/>
        <v>1.0833497197522695</v>
      </c>
      <c r="D227" s="65" t="s">
        <v>178</v>
      </c>
      <c r="E227" s="46">
        <v>708</v>
      </c>
      <c r="F227" s="47">
        <v>770.5</v>
      </c>
      <c r="G227" s="43"/>
      <c r="H227" s="48">
        <v>0.16179561942404053</v>
      </c>
      <c r="I227" s="49">
        <v>3.3955809090074313E-2</v>
      </c>
      <c r="K227" s="8">
        <f t="shared" si="10"/>
        <v>0.80500284252416143</v>
      </c>
      <c r="L227" s="18">
        <f t="shared" si="11"/>
        <v>0.87209960384833052</v>
      </c>
    </row>
    <row r="228" spans="1:12" s="1" customFormat="1" ht="12.75" x14ac:dyDescent="0.2">
      <c r="A228" s="65" t="s">
        <v>179</v>
      </c>
      <c r="B228" s="67">
        <f t="shared" si="9"/>
        <v>1.139999046686802</v>
      </c>
      <c r="D228" s="65" t="s">
        <v>179</v>
      </c>
      <c r="E228" s="46">
        <v>1074.5</v>
      </c>
      <c r="F228" s="47">
        <v>1230.5</v>
      </c>
      <c r="G228" s="43"/>
      <c r="H228" s="48">
        <v>0.28100008894058237</v>
      </c>
      <c r="I228" s="49">
        <v>4.9994546902258949E-2</v>
      </c>
      <c r="K228" s="8">
        <f t="shared" si="10"/>
        <v>1.2217168845935191</v>
      </c>
      <c r="L228" s="18">
        <f t="shared" si="11"/>
        <v>1.3927560837577815</v>
      </c>
    </row>
    <row r="229" spans="1:12" s="1" customFormat="1" ht="12.75" x14ac:dyDescent="0.2">
      <c r="A229" s="65" t="s">
        <v>180</v>
      </c>
      <c r="B229" s="67">
        <f t="shared" si="9"/>
        <v>1.2029702665835169</v>
      </c>
      <c r="D229" s="65" t="s">
        <v>180</v>
      </c>
      <c r="E229" s="46">
        <v>7131.5</v>
      </c>
      <c r="F229" s="47">
        <v>8618</v>
      </c>
      <c r="G229" s="43"/>
      <c r="H229" s="48">
        <v>0.37449937776647124</v>
      </c>
      <c r="I229" s="49">
        <v>1.1486998069867331E-2</v>
      </c>
      <c r="K229" s="8">
        <f t="shared" si="10"/>
        <v>8.1085844229675956</v>
      </c>
      <c r="L229" s="18">
        <f t="shared" si="11"/>
        <v>9.7543859649122808</v>
      </c>
    </row>
    <row r="230" spans="1:12" s="1" customFormat="1" ht="12.75" x14ac:dyDescent="0.2">
      <c r="A230" s="65" t="s">
        <v>181</v>
      </c>
      <c r="B230" s="67">
        <f t="shared" si="9"/>
        <v>1.3840561363794317</v>
      </c>
      <c r="D230" s="65" t="s">
        <v>181</v>
      </c>
      <c r="E230" s="46">
        <v>1368</v>
      </c>
      <c r="F230" s="47">
        <v>1902</v>
      </c>
      <c r="G230" s="43"/>
      <c r="H230" s="48">
        <v>6.2026910630398911E-2</v>
      </c>
      <c r="I230" s="49">
        <v>0.47363514155187253</v>
      </c>
      <c r="K230" s="8">
        <f t="shared" si="10"/>
        <v>1.5554292211483798</v>
      </c>
      <c r="L230" s="18">
        <f t="shared" si="11"/>
        <v>2.1528013582342953</v>
      </c>
    </row>
    <row r="231" spans="1:12" s="1" customFormat="1" ht="12.75" x14ac:dyDescent="0.2">
      <c r="A231" s="65" t="s">
        <v>182</v>
      </c>
      <c r="B231" s="67">
        <f t="shared" si="9"/>
        <v>1.0811509949346552</v>
      </c>
      <c r="D231" s="65" t="s">
        <v>182</v>
      </c>
      <c r="E231" s="46">
        <v>807.5</v>
      </c>
      <c r="F231" s="47">
        <v>877</v>
      </c>
      <c r="G231" s="43"/>
      <c r="H231" s="48">
        <v>0.33713450248522697</v>
      </c>
      <c r="I231" s="49">
        <v>0.17899396285451943</v>
      </c>
      <c r="K231" s="8">
        <f t="shared" si="10"/>
        <v>0.91813530415008526</v>
      </c>
      <c r="L231" s="18">
        <f t="shared" si="11"/>
        <v>0.99264289756649693</v>
      </c>
    </row>
    <row r="232" spans="1:12" s="1" customFormat="1" ht="12.75" x14ac:dyDescent="0.2">
      <c r="A232" s="65" t="s">
        <v>183</v>
      </c>
      <c r="B232" s="67">
        <f t="shared" si="9"/>
        <v>0.76463990718485997</v>
      </c>
      <c r="D232" s="65" t="s">
        <v>183</v>
      </c>
      <c r="E232" s="46">
        <v>4595</v>
      </c>
      <c r="F232" s="47">
        <v>3529.5</v>
      </c>
      <c r="G232" s="43"/>
      <c r="H232" s="48">
        <v>0.22713593232455803</v>
      </c>
      <c r="I232" s="49">
        <v>0.2366037990030635</v>
      </c>
      <c r="K232" s="8">
        <f t="shared" si="10"/>
        <v>5.224559408754974</v>
      </c>
      <c r="L232" s="18">
        <f t="shared" si="11"/>
        <v>3.99490662139219</v>
      </c>
    </row>
    <row r="233" spans="1:12" s="1" customFormat="1" ht="12.75" x14ac:dyDescent="0.2">
      <c r="A233" s="65" t="s">
        <v>184</v>
      </c>
      <c r="B233" s="67">
        <f t="shared" si="9"/>
        <v>1.041571616853348</v>
      </c>
      <c r="D233" s="65" t="s">
        <v>184</v>
      </c>
      <c r="E233" s="46">
        <v>745</v>
      </c>
      <c r="F233" s="47">
        <v>779.5</v>
      </c>
      <c r="G233" s="43"/>
      <c r="H233" s="48">
        <v>9.8710208380403952E-2</v>
      </c>
      <c r="I233" s="49">
        <v>0.12064811019603698</v>
      </c>
      <c r="K233" s="8">
        <f t="shared" si="10"/>
        <v>0.84707220011370099</v>
      </c>
      <c r="L233" s="18">
        <f t="shared" si="11"/>
        <v>0.8822863610639502</v>
      </c>
    </row>
    <row r="234" spans="1:12" s="1" customFormat="1" ht="12.75" x14ac:dyDescent="0.2">
      <c r="A234" s="65" t="s">
        <v>185</v>
      </c>
      <c r="B234" s="67">
        <f t="shared" si="9"/>
        <v>1.0050027508480344</v>
      </c>
      <c r="D234" s="65" t="s">
        <v>185</v>
      </c>
      <c r="E234" s="46">
        <v>574.5</v>
      </c>
      <c r="F234" s="47">
        <v>580</v>
      </c>
      <c r="G234" s="43"/>
      <c r="H234" s="48">
        <v>1.8462318046646151E-2</v>
      </c>
      <c r="I234" s="49">
        <v>3.1697890191121098E-2</v>
      </c>
      <c r="K234" s="8">
        <f t="shared" si="10"/>
        <v>0.65321205230244461</v>
      </c>
      <c r="L234" s="18">
        <f t="shared" si="11"/>
        <v>0.65647990945104695</v>
      </c>
    </row>
    <row r="235" spans="1:12" s="1" customFormat="1" ht="12.75" x14ac:dyDescent="0.2">
      <c r="A235" s="65" t="s">
        <v>186</v>
      </c>
      <c r="B235" s="67">
        <f t="shared" si="9"/>
        <v>1.1255880336761852</v>
      </c>
      <c r="D235" s="65" t="s">
        <v>186</v>
      </c>
      <c r="E235" s="46">
        <v>558.5</v>
      </c>
      <c r="F235" s="47">
        <v>631.5</v>
      </c>
      <c r="G235" s="43"/>
      <c r="H235" s="48">
        <v>5.4441524782491577E-2</v>
      </c>
      <c r="I235" s="49">
        <v>2.3514239754422007E-2</v>
      </c>
      <c r="K235" s="8">
        <f t="shared" si="10"/>
        <v>0.63501989766913014</v>
      </c>
      <c r="L235" s="18">
        <f t="shared" si="11"/>
        <v>0.71477079796264853</v>
      </c>
    </row>
    <row r="236" spans="1:12" s="1" customFormat="1" ht="12.75" x14ac:dyDescent="0.2">
      <c r="A236" s="65" t="s">
        <v>187</v>
      </c>
      <c r="B236" s="67">
        <f t="shared" si="9"/>
        <v>1.5097359790059282</v>
      </c>
      <c r="D236" s="65" t="s">
        <v>187</v>
      </c>
      <c r="E236" s="46">
        <v>647.5</v>
      </c>
      <c r="F236" s="47">
        <v>982</v>
      </c>
      <c r="G236" s="43"/>
      <c r="H236" s="48">
        <v>0.36583902964863851</v>
      </c>
      <c r="I236" s="49">
        <v>0.41619930705277441</v>
      </c>
      <c r="K236" s="8">
        <f t="shared" si="10"/>
        <v>0.73621375781694143</v>
      </c>
      <c r="L236" s="18">
        <f t="shared" si="11"/>
        <v>1.1114883984153934</v>
      </c>
    </row>
    <row r="237" spans="1:12" s="1" customFormat="1" ht="12.75" x14ac:dyDescent="0.2">
      <c r="A237" s="65" t="s">
        <v>188</v>
      </c>
      <c r="B237" s="67">
        <f t="shared" si="9"/>
        <v>0.99617956410454278</v>
      </c>
      <c r="D237" s="65" t="s">
        <v>188</v>
      </c>
      <c r="E237" s="46">
        <v>704</v>
      </c>
      <c r="F237" s="47">
        <v>704.5</v>
      </c>
      <c r="G237" s="43"/>
      <c r="H237" s="48">
        <v>0.23905030386704304</v>
      </c>
      <c r="I237" s="49">
        <v>1.5055502793184121E-2</v>
      </c>
      <c r="K237" s="8">
        <f t="shared" si="10"/>
        <v>0.8004548038658329</v>
      </c>
      <c r="L237" s="18">
        <f t="shared" si="11"/>
        <v>0.79739671760045272</v>
      </c>
    </row>
    <row r="238" spans="1:12" s="1" customFormat="1" ht="12.75" x14ac:dyDescent="0.2">
      <c r="A238" s="65" t="s">
        <v>189</v>
      </c>
      <c r="B238" s="67">
        <f t="shared" si="9"/>
        <v>1.1086576887759489</v>
      </c>
      <c r="D238" s="65" t="s">
        <v>189</v>
      </c>
      <c r="E238" s="46">
        <v>536.5</v>
      </c>
      <c r="F238" s="47">
        <v>597.5</v>
      </c>
      <c r="G238" s="43"/>
      <c r="H238" s="48">
        <v>0.11993796288532306</v>
      </c>
      <c r="I238" s="49">
        <v>0.21893682764771766</v>
      </c>
      <c r="K238" s="8">
        <f t="shared" si="10"/>
        <v>0.61000568504832287</v>
      </c>
      <c r="L238" s="18">
        <f t="shared" si="11"/>
        <v>0.6762874929258631</v>
      </c>
    </row>
    <row r="239" spans="1:12" s="1" customFormat="1" ht="12.75" x14ac:dyDescent="0.2">
      <c r="A239" s="65" t="s">
        <v>190</v>
      </c>
      <c r="B239" s="67">
        <f t="shared" si="9"/>
        <v>0.86514113406126536</v>
      </c>
      <c r="D239" s="65" t="s">
        <v>190</v>
      </c>
      <c r="E239" s="46">
        <v>844</v>
      </c>
      <c r="F239" s="47">
        <v>733.5</v>
      </c>
      <c r="G239" s="43"/>
      <c r="H239" s="48">
        <v>0.18934375894331723</v>
      </c>
      <c r="I239" s="49">
        <v>0.16291894481326044</v>
      </c>
      <c r="K239" s="8">
        <f t="shared" si="10"/>
        <v>0.95963615690733373</v>
      </c>
      <c r="L239" s="18">
        <f t="shared" si="11"/>
        <v>0.83022071307300505</v>
      </c>
    </row>
    <row r="240" spans="1:12" s="1" customFormat="1" ht="12.75" x14ac:dyDescent="0.2">
      <c r="A240" s="65" t="s">
        <v>191</v>
      </c>
      <c r="B240" s="67">
        <f t="shared" si="9"/>
        <v>0.96226754549695792</v>
      </c>
      <c r="D240" s="65" t="s">
        <v>191</v>
      </c>
      <c r="E240" s="46">
        <v>734.5</v>
      </c>
      <c r="F240" s="47">
        <v>710</v>
      </c>
      <c r="G240" s="43"/>
      <c r="H240" s="48">
        <v>0.11263647841909606</v>
      </c>
      <c r="I240" s="49">
        <v>0.11751915518311636</v>
      </c>
      <c r="K240" s="8">
        <f t="shared" si="10"/>
        <v>0.83513359863558845</v>
      </c>
      <c r="L240" s="18">
        <f t="shared" si="11"/>
        <v>0.80362195812110926</v>
      </c>
    </row>
    <row r="241" spans="1:12" s="1" customFormat="1" ht="12.75" x14ac:dyDescent="0.2">
      <c r="A241" s="65" t="s">
        <v>192</v>
      </c>
      <c r="B241" s="67">
        <f t="shared" si="9"/>
        <v>1.091167167243549</v>
      </c>
      <c r="D241" s="65" t="s">
        <v>192</v>
      </c>
      <c r="E241" s="46">
        <v>801</v>
      </c>
      <c r="F241" s="47">
        <v>878</v>
      </c>
      <c r="G241" s="43"/>
      <c r="H241" s="48">
        <v>0.24364728040884787</v>
      </c>
      <c r="I241" s="49">
        <v>7.7314636667321815E-2</v>
      </c>
      <c r="K241" s="8">
        <f t="shared" si="10"/>
        <v>0.91074474133030126</v>
      </c>
      <c r="L241" s="18">
        <f t="shared" si="11"/>
        <v>0.99377475947934357</v>
      </c>
    </row>
    <row r="242" spans="1:12" s="1" customFormat="1" ht="12.75" x14ac:dyDescent="0.2">
      <c r="A242" s="65" t="s">
        <v>193</v>
      </c>
      <c r="B242" s="67">
        <f t="shared" si="9"/>
        <v>1.1243978722918522</v>
      </c>
      <c r="D242" s="65" t="s">
        <v>193</v>
      </c>
      <c r="E242" s="46">
        <v>706.5</v>
      </c>
      <c r="F242" s="47">
        <v>798</v>
      </c>
      <c r="G242" s="43"/>
      <c r="H242" s="48">
        <v>0.15913655797404255</v>
      </c>
      <c r="I242" s="49">
        <v>6.7343502970147379E-2</v>
      </c>
      <c r="K242" s="8">
        <f t="shared" si="10"/>
        <v>0.80329732802728826</v>
      </c>
      <c r="L242" s="18">
        <f t="shared" si="11"/>
        <v>0.90322580645161288</v>
      </c>
    </row>
    <row r="243" spans="1:12" s="1" customFormat="1" ht="12.75" x14ac:dyDescent="0.2">
      <c r="A243" s="65" t="s">
        <v>194</v>
      </c>
      <c r="B243" s="67">
        <f t="shared" si="9"/>
        <v>1.0326492447415654</v>
      </c>
      <c r="D243" s="65" t="s">
        <v>194</v>
      </c>
      <c r="E243" s="46">
        <v>19614</v>
      </c>
      <c r="F243" s="47">
        <v>20346.5</v>
      </c>
      <c r="G243" s="43"/>
      <c r="H243" s="48">
        <v>0.38228613784552617</v>
      </c>
      <c r="I243" s="49">
        <v>0.22412363953859604</v>
      </c>
      <c r="K243" s="8">
        <f t="shared" si="10"/>
        <v>22.301307561114271</v>
      </c>
      <c r="L243" s="18">
        <f t="shared" si="11"/>
        <v>23.029428409734013</v>
      </c>
    </row>
    <row r="244" spans="1:12" s="1" customFormat="1" ht="12.75" x14ac:dyDescent="0.2">
      <c r="A244" s="65" t="s">
        <v>195</v>
      </c>
      <c r="B244" s="67">
        <f t="shared" si="9"/>
        <v>1.5017275422960747</v>
      </c>
      <c r="D244" s="65" t="s">
        <v>195</v>
      </c>
      <c r="E244" s="46">
        <v>1227</v>
      </c>
      <c r="F244" s="47">
        <v>1851</v>
      </c>
      <c r="G244" s="43"/>
      <c r="H244" s="48">
        <v>0.2282105015076388</v>
      </c>
      <c r="I244" s="49">
        <v>0.43778734264710073</v>
      </c>
      <c r="K244" s="8">
        <f t="shared" si="10"/>
        <v>1.3951108584422967</v>
      </c>
      <c r="L244" s="18">
        <f t="shared" si="11"/>
        <v>2.0950764006791172</v>
      </c>
    </row>
    <row r="245" spans="1:12" s="1" customFormat="1" ht="12.75" x14ac:dyDescent="0.2">
      <c r="A245" s="65" t="s">
        <v>196</v>
      </c>
      <c r="B245" s="67">
        <f t="shared" si="9"/>
        <v>0.90546501783739608</v>
      </c>
      <c r="D245" s="65" t="s">
        <v>196</v>
      </c>
      <c r="E245" s="46">
        <v>923.5</v>
      </c>
      <c r="F245" s="47">
        <v>840</v>
      </c>
      <c r="G245" s="43"/>
      <c r="H245" s="48">
        <v>0.19524875928811006</v>
      </c>
      <c r="I245" s="49">
        <v>0.10438242960372844</v>
      </c>
      <c r="K245" s="8">
        <f t="shared" si="10"/>
        <v>1.0500284252416145</v>
      </c>
      <c r="L245" s="18">
        <f t="shared" si="11"/>
        <v>0.95076400679117146</v>
      </c>
    </row>
    <row r="246" spans="1:12" s="1" customFormat="1" ht="12.75" x14ac:dyDescent="0.2">
      <c r="A246" s="65" t="s">
        <v>197</v>
      </c>
      <c r="B246" s="67">
        <f t="shared" si="9"/>
        <v>1.0571614286826108</v>
      </c>
      <c r="D246" s="65" t="s">
        <v>197</v>
      </c>
      <c r="E246" s="46">
        <v>589</v>
      </c>
      <c r="F246" s="47">
        <v>625.5</v>
      </c>
      <c r="G246" s="43"/>
      <c r="H246" s="48">
        <v>1.9208333614575145E-2</v>
      </c>
      <c r="I246" s="49">
        <v>4.4088192591966988E-2</v>
      </c>
      <c r="K246" s="8">
        <f t="shared" si="10"/>
        <v>0.66969869243888569</v>
      </c>
      <c r="L246" s="18">
        <f t="shared" si="11"/>
        <v>0.70797962648556878</v>
      </c>
    </row>
    <row r="247" spans="1:12" s="1" customFormat="1" ht="12.75" x14ac:dyDescent="0.2">
      <c r="A247" s="65" t="s">
        <v>329</v>
      </c>
      <c r="B247" s="67">
        <f t="shared" si="9"/>
        <v>1.0582730373220128</v>
      </c>
      <c r="D247" s="65" t="s">
        <v>329</v>
      </c>
      <c r="E247" s="46">
        <v>586.5</v>
      </c>
      <c r="F247" s="47">
        <v>623.5</v>
      </c>
      <c r="G247" s="43"/>
      <c r="H247" s="48">
        <v>2.5318401372408351E-2</v>
      </c>
      <c r="I247" s="49">
        <v>7.9386487061841749E-3</v>
      </c>
      <c r="K247" s="8">
        <f t="shared" si="10"/>
        <v>0.66685616827743033</v>
      </c>
      <c r="L247" s="18">
        <f t="shared" si="11"/>
        <v>0.70571590265987549</v>
      </c>
    </row>
    <row r="248" spans="1:12" s="1" customFormat="1" ht="12.75" x14ac:dyDescent="0.2">
      <c r="A248" s="65" t="s">
        <v>198</v>
      </c>
      <c r="B248" s="67">
        <f t="shared" si="9"/>
        <v>0.92200325911718506</v>
      </c>
      <c r="D248" s="65" t="s">
        <v>198</v>
      </c>
      <c r="E248" s="46">
        <v>1368.5</v>
      </c>
      <c r="F248" s="47">
        <v>1267.5</v>
      </c>
      <c r="G248" s="43"/>
      <c r="H248" s="48">
        <v>2.4284997234759031E-2</v>
      </c>
      <c r="I248" s="49">
        <v>9.4838779330740103E-3</v>
      </c>
      <c r="K248" s="8">
        <f t="shared" si="10"/>
        <v>1.5559977259806708</v>
      </c>
      <c r="L248" s="18">
        <f t="shared" si="11"/>
        <v>1.4346349745331071</v>
      </c>
    </row>
    <row r="249" spans="1:12" s="1" customFormat="1" ht="12.75" x14ac:dyDescent="0.2">
      <c r="A249" s="65" t="s">
        <v>330</v>
      </c>
      <c r="B249" s="67">
        <f t="shared" si="9"/>
        <v>1.0994771473701104</v>
      </c>
      <c r="D249" s="65" t="s">
        <v>330</v>
      </c>
      <c r="E249" s="46">
        <v>737</v>
      </c>
      <c r="F249" s="47">
        <v>814</v>
      </c>
      <c r="G249" s="43"/>
      <c r="H249" s="48">
        <v>0.10745720419659881</v>
      </c>
      <c r="I249" s="49">
        <v>7.991870254196852E-2</v>
      </c>
      <c r="K249" s="8">
        <f t="shared" si="10"/>
        <v>0.83797612279704381</v>
      </c>
      <c r="L249" s="18">
        <f t="shared" si="11"/>
        <v>0.92133559705715906</v>
      </c>
    </row>
    <row r="250" spans="1:12" s="1" customFormat="1" ht="12.75" x14ac:dyDescent="0.2">
      <c r="A250" s="65" t="s">
        <v>199</v>
      </c>
      <c r="B250" s="67">
        <f t="shared" si="9"/>
        <v>1.2493622428588329</v>
      </c>
      <c r="D250" s="65" t="s">
        <v>199</v>
      </c>
      <c r="E250" s="46">
        <v>619.5</v>
      </c>
      <c r="F250" s="47">
        <v>777.5</v>
      </c>
      <c r="G250" s="43"/>
      <c r="H250" s="48">
        <v>0.29790939449505877</v>
      </c>
      <c r="I250" s="49">
        <v>0.24100745596711909</v>
      </c>
      <c r="K250" s="8">
        <f t="shared" si="10"/>
        <v>0.70437748720864124</v>
      </c>
      <c r="L250" s="18">
        <f t="shared" si="11"/>
        <v>0.88002263723825691</v>
      </c>
    </row>
    <row r="251" spans="1:12" s="1" customFormat="1" ht="12.75" x14ac:dyDescent="0.2">
      <c r="A251" s="65" t="s">
        <v>200</v>
      </c>
      <c r="B251" s="67">
        <f t="shared" si="9"/>
        <v>1.7566094126297613</v>
      </c>
      <c r="D251" s="65" t="s">
        <v>200</v>
      </c>
      <c r="E251" s="46">
        <v>548</v>
      </c>
      <c r="F251" s="47">
        <v>967</v>
      </c>
      <c r="G251" s="43"/>
      <c r="H251" s="48">
        <v>9.5485222277015544E-2</v>
      </c>
      <c r="I251" s="49">
        <v>0.39925574201432773</v>
      </c>
      <c r="K251" s="8">
        <f t="shared" si="10"/>
        <v>0.6230812961910176</v>
      </c>
      <c r="L251" s="18">
        <f t="shared" si="11"/>
        <v>1.0945104697226937</v>
      </c>
    </row>
    <row r="252" spans="1:12" s="1" customFormat="1" ht="12.75" x14ac:dyDescent="0.2">
      <c r="A252" s="65" t="s">
        <v>201</v>
      </c>
      <c r="B252" s="67">
        <f t="shared" si="9"/>
        <v>1.069708726153074</v>
      </c>
      <c r="D252" s="65" t="s">
        <v>201</v>
      </c>
      <c r="E252" s="46">
        <v>11673</v>
      </c>
      <c r="F252" s="47">
        <v>12543.5</v>
      </c>
      <c r="G252" s="43"/>
      <c r="H252" s="48">
        <v>0.53246539935147374</v>
      </c>
      <c r="I252" s="49">
        <v>0.19093320587386586</v>
      </c>
      <c r="K252" s="8">
        <f t="shared" si="10"/>
        <v>13.272313814667426</v>
      </c>
      <c r="L252" s="18">
        <f t="shared" si="11"/>
        <v>14.197509903791737</v>
      </c>
    </row>
    <row r="253" spans="1:12" s="1" customFormat="1" ht="12.75" x14ac:dyDescent="0.2">
      <c r="A253" s="65" t="s">
        <v>202</v>
      </c>
      <c r="B253" s="67">
        <f t="shared" si="9"/>
        <v>0.86659987567617613</v>
      </c>
      <c r="D253" s="65" t="s">
        <v>202</v>
      </c>
      <c r="E253" s="46">
        <v>1626</v>
      </c>
      <c r="F253" s="47">
        <v>1415.5</v>
      </c>
      <c r="G253" s="43"/>
      <c r="H253" s="48">
        <v>5.5664002455029574E-2</v>
      </c>
      <c r="I253" s="49">
        <v>0.12039048694168701</v>
      </c>
      <c r="K253" s="8">
        <f t="shared" si="10"/>
        <v>1.8487777146105742</v>
      </c>
      <c r="L253" s="18">
        <f t="shared" si="11"/>
        <v>1.6021505376344085</v>
      </c>
    </row>
    <row r="254" spans="1:12" s="1" customFormat="1" ht="12.75" x14ac:dyDescent="0.2">
      <c r="A254" s="65" t="s">
        <v>203</v>
      </c>
      <c r="B254" s="67">
        <f t="shared" si="9"/>
        <v>1.0532636817163581</v>
      </c>
      <c r="D254" s="65" t="s">
        <v>203</v>
      </c>
      <c r="E254" s="46">
        <v>611.5</v>
      </c>
      <c r="F254" s="47">
        <v>647</v>
      </c>
      <c r="G254" s="43"/>
      <c r="H254" s="48">
        <v>7.2849921855686825E-2</v>
      </c>
      <c r="I254" s="49">
        <v>5.0273434211099206E-2</v>
      </c>
      <c r="K254" s="8">
        <f t="shared" si="10"/>
        <v>0.69528140989198406</v>
      </c>
      <c r="L254" s="18">
        <f t="shared" si="11"/>
        <v>0.73231465761177139</v>
      </c>
    </row>
    <row r="255" spans="1:12" s="1" customFormat="1" ht="12.75" x14ac:dyDescent="0.2">
      <c r="A255" s="65" t="s">
        <v>204</v>
      </c>
      <c r="B255" s="67">
        <f t="shared" si="9"/>
        <v>1.1638126262417123</v>
      </c>
      <c r="D255" s="65" t="s">
        <v>204</v>
      </c>
      <c r="E255" s="46">
        <v>615</v>
      </c>
      <c r="F255" s="47">
        <v>719</v>
      </c>
      <c r="G255" s="43"/>
      <c r="H255" s="48">
        <v>0.1218753151313399</v>
      </c>
      <c r="I255" s="49">
        <v>0.15145263463522715</v>
      </c>
      <c r="K255" s="8">
        <f t="shared" si="10"/>
        <v>0.69926094371802161</v>
      </c>
      <c r="L255" s="18">
        <f t="shared" si="11"/>
        <v>0.81380871533672894</v>
      </c>
    </row>
    <row r="256" spans="1:12" s="1" customFormat="1" ht="12.75" x14ac:dyDescent="0.2">
      <c r="A256" s="65" t="s">
        <v>205</v>
      </c>
      <c r="B256" s="67">
        <f t="shared" si="9"/>
        <v>1.1522336177464367</v>
      </c>
      <c r="D256" s="65" t="s">
        <v>205</v>
      </c>
      <c r="E256" s="46">
        <v>625.5</v>
      </c>
      <c r="F256" s="47">
        <v>724</v>
      </c>
      <c r="G256" s="43"/>
      <c r="H256" s="48">
        <v>0.16391763912397986</v>
      </c>
      <c r="I256" s="49">
        <v>0.20705336686677908</v>
      </c>
      <c r="K256" s="8">
        <f t="shared" si="10"/>
        <v>0.71119954519613415</v>
      </c>
      <c r="L256" s="18">
        <f t="shared" si="11"/>
        <v>0.81946802490096204</v>
      </c>
    </row>
    <row r="257" spans="1:12" s="1" customFormat="1" ht="12.75" x14ac:dyDescent="0.2">
      <c r="A257" s="65" t="s">
        <v>206</v>
      </c>
      <c r="B257" s="67">
        <f t="shared" si="9"/>
        <v>1.1133722518715505</v>
      </c>
      <c r="D257" s="65" t="s">
        <v>206</v>
      </c>
      <c r="E257" s="46">
        <v>7084</v>
      </c>
      <c r="F257" s="47">
        <v>7923</v>
      </c>
      <c r="G257" s="43"/>
      <c r="H257" s="48">
        <v>0.52324304728682702</v>
      </c>
      <c r="I257" s="49">
        <v>0.12244736889914719</v>
      </c>
      <c r="K257" s="8">
        <f t="shared" si="10"/>
        <v>8.0545764638999433</v>
      </c>
      <c r="L257" s="18">
        <f t="shared" si="11"/>
        <v>8.9677419354838701</v>
      </c>
    </row>
    <row r="258" spans="1:12" s="1" customFormat="1" ht="12.75" x14ac:dyDescent="0.2">
      <c r="A258" s="65" t="s">
        <v>207</v>
      </c>
      <c r="B258" s="67">
        <f t="shared" si="9"/>
        <v>0.73747946802191522</v>
      </c>
      <c r="D258" s="65" t="s">
        <v>207</v>
      </c>
      <c r="E258" s="46">
        <v>3791</v>
      </c>
      <c r="F258" s="47">
        <v>2808.5</v>
      </c>
      <c r="G258" s="43"/>
      <c r="H258" s="48">
        <v>0.12459702712545866</v>
      </c>
      <c r="I258" s="49">
        <v>5.4634919536222466E-2</v>
      </c>
      <c r="K258" s="8">
        <f t="shared" si="10"/>
        <v>4.3104036384309268</v>
      </c>
      <c r="L258" s="18">
        <f t="shared" si="11"/>
        <v>3.1788341822297679</v>
      </c>
    </row>
    <row r="259" spans="1:12" s="1" customFormat="1" ht="12.75" x14ac:dyDescent="0.2">
      <c r="A259" s="65" t="s">
        <v>208</v>
      </c>
      <c r="B259" s="67">
        <f t="shared" si="9"/>
        <v>0.7966129154657603</v>
      </c>
      <c r="D259" s="65" t="s">
        <v>208</v>
      </c>
      <c r="E259" s="46">
        <v>1271.5</v>
      </c>
      <c r="F259" s="47">
        <v>1017.5</v>
      </c>
      <c r="G259" s="43"/>
      <c r="H259" s="48">
        <v>3.2811089335435556E-2</v>
      </c>
      <c r="I259" s="49">
        <v>3.4052316735273543E-2</v>
      </c>
      <c r="K259" s="8">
        <f t="shared" si="10"/>
        <v>1.4457077885162024</v>
      </c>
      <c r="L259" s="18">
        <f t="shared" si="11"/>
        <v>1.1516694963214489</v>
      </c>
    </row>
    <row r="260" spans="1:12" s="1" customFormat="1" ht="12.75" x14ac:dyDescent="0.2">
      <c r="A260" s="65" t="s">
        <v>209</v>
      </c>
      <c r="B260" s="67">
        <f t="shared" si="9"/>
        <v>1.0968206203622293</v>
      </c>
      <c r="D260" s="65" t="s">
        <v>209</v>
      </c>
      <c r="E260" s="46">
        <v>1188.5</v>
      </c>
      <c r="F260" s="47">
        <v>1309.5</v>
      </c>
      <c r="G260" s="43"/>
      <c r="H260" s="48">
        <v>0.35756935253943212</v>
      </c>
      <c r="I260" s="49">
        <v>7.8297428997364943E-2</v>
      </c>
      <c r="K260" s="8">
        <f t="shared" si="10"/>
        <v>1.351335986355884</v>
      </c>
      <c r="L260" s="18">
        <f t="shared" si="11"/>
        <v>1.4821731748726656</v>
      </c>
    </row>
    <row r="261" spans="1:12" s="1" customFormat="1" ht="12.75" x14ac:dyDescent="0.2">
      <c r="A261" s="65" t="s">
        <v>210</v>
      </c>
      <c r="B261" s="67">
        <f t="shared" si="9"/>
        <v>0.85673073320594961</v>
      </c>
      <c r="D261" s="65" t="s">
        <v>210</v>
      </c>
      <c r="E261" s="46">
        <v>861</v>
      </c>
      <c r="F261" s="47">
        <v>741</v>
      </c>
      <c r="G261" s="43"/>
      <c r="H261" s="48">
        <v>0.3580703328656617</v>
      </c>
      <c r="I261" s="49">
        <v>1.9085203270891972E-3</v>
      </c>
      <c r="K261" s="8">
        <f t="shared" si="10"/>
        <v>0.97896532120523028</v>
      </c>
      <c r="L261" s="18">
        <f t="shared" si="11"/>
        <v>0.83870967741935487</v>
      </c>
    </row>
    <row r="262" spans="1:12" s="1" customFormat="1" ht="12.75" x14ac:dyDescent="0.2">
      <c r="A262" s="65" t="s">
        <v>211</v>
      </c>
      <c r="B262" s="67">
        <f t="shared" si="9"/>
        <v>0.60162159987123776</v>
      </c>
      <c r="D262" s="65" t="s">
        <v>211</v>
      </c>
      <c r="E262" s="46">
        <v>2616</v>
      </c>
      <c r="F262" s="47">
        <v>1581</v>
      </c>
      <c r="G262" s="43"/>
      <c r="H262" s="48">
        <v>0.13028496503513606</v>
      </c>
      <c r="I262" s="49">
        <v>0.15027696298461729</v>
      </c>
      <c r="K262" s="8">
        <f t="shared" si="10"/>
        <v>2.9744172825469017</v>
      </c>
      <c r="L262" s="18">
        <f t="shared" si="11"/>
        <v>1.7894736842105263</v>
      </c>
    </row>
    <row r="263" spans="1:12" s="1" customFormat="1" ht="12.75" x14ac:dyDescent="0.2">
      <c r="A263" s="65" t="s">
        <v>212</v>
      </c>
      <c r="B263" s="67">
        <f t="shared" ref="B263:B326" si="12">L263/K263</f>
        <v>1.1825060257486164</v>
      </c>
      <c r="D263" s="65" t="s">
        <v>212</v>
      </c>
      <c r="E263" s="46">
        <v>569.5</v>
      </c>
      <c r="F263" s="47">
        <v>676.5</v>
      </c>
      <c r="G263" s="43"/>
      <c r="H263" s="48">
        <v>3.8490448141848939E-2</v>
      </c>
      <c r="I263" s="49">
        <v>0.13483632634599355</v>
      </c>
      <c r="K263" s="8">
        <f t="shared" ref="K263:K326" si="13">E263/E$3</f>
        <v>0.64752700397953378</v>
      </c>
      <c r="L263" s="18">
        <f t="shared" ref="L263:L326" si="14">F263/F$3</f>
        <v>0.76570458404074704</v>
      </c>
    </row>
    <row r="264" spans="1:12" s="1" customFormat="1" ht="12.75" x14ac:dyDescent="0.2">
      <c r="A264" s="65" t="s">
        <v>213</v>
      </c>
      <c r="B264" s="67">
        <f t="shared" si="12"/>
        <v>0.76931392451024072</v>
      </c>
      <c r="D264" s="65" t="s">
        <v>213</v>
      </c>
      <c r="E264" s="46">
        <v>3189</v>
      </c>
      <c r="F264" s="47">
        <v>2464.5</v>
      </c>
      <c r="G264" s="43"/>
      <c r="H264" s="48">
        <v>2.2616773810294089E-2</v>
      </c>
      <c r="I264" s="49">
        <v>4.4472124602927522E-2</v>
      </c>
      <c r="K264" s="8">
        <f t="shared" si="13"/>
        <v>3.6259238203524728</v>
      </c>
      <c r="L264" s="18">
        <f t="shared" si="14"/>
        <v>2.7894736842105261</v>
      </c>
    </row>
    <row r="265" spans="1:12" s="1" customFormat="1" ht="12.75" x14ac:dyDescent="0.2">
      <c r="A265" s="65" t="s">
        <v>214</v>
      </c>
      <c r="B265" s="67">
        <f t="shared" si="12"/>
        <v>0.9286168513476859</v>
      </c>
      <c r="D265" s="65" t="s">
        <v>214</v>
      </c>
      <c r="E265" s="46">
        <v>6760</v>
      </c>
      <c r="F265" s="47">
        <v>6306</v>
      </c>
      <c r="G265" s="43"/>
      <c r="H265" s="48">
        <v>0.13535446373600482</v>
      </c>
      <c r="I265" s="49">
        <v>0.36532729037516209</v>
      </c>
      <c r="K265" s="8">
        <f t="shared" si="13"/>
        <v>7.6861853325753273</v>
      </c>
      <c r="L265" s="18">
        <f t="shared" si="14"/>
        <v>7.1375212224108662</v>
      </c>
    </row>
    <row r="266" spans="1:12" s="1" customFormat="1" ht="12.75" x14ac:dyDescent="0.2">
      <c r="A266" s="65" t="s">
        <v>215</v>
      </c>
      <c r="B266" s="67">
        <f t="shared" si="12"/>
        <v>0.8707099300510931</v>
      </c>
      <c r="D266" s="65" t="s">
        <v>215</v>
      </c>
      <c r="E266" s="46">
        <v>2840.5</v>
      </c>
      <c r="F266" s="47">
        <v>2484.5</v>
      </c>
      <c r="G266" s="43"/>
      <c r="H266" s="48">
        <v>0.30345473200718237</v>
      </c>
      <c r="I266" s="49">
        <v>6.1190564683078173E-2</v>
      </c>
      <c r="K266" s="8">
        <f t="shared" si="13"/>
        <v>3.2296759522455942</v>
      </c>
      <c r="L266" s="18">
        <f t="shared" si="14"/>
        <v>2.812110922467459</v>
      </c>
    </row>
    <row r="267" spans="1:12" s="1" customFormat="1" ht="12.75" x14ac:dyDescent="0.2">
      <c r="A267" s="65" t="s">
        <v>216</v>
      </c>
      <c r="B267" s="67">
        <f t="shared" si="12"/>
        <v>0.77088585516009978</v>
      </c>
      <c r="D267" s="65" t="s">
        <v>216</v>
      </c>
      <c r="E267" s="46">
        <v>1870.5</v>
      </c>
      <c r="F267" s="47">
        <v>1448.5</v>
      </c>
      <c r="G267" s="43"/>
      <c r="H267" s="48">
        <v>0.20527077368847649</v>
      </c>
      <c r="I267" s="49">
        <v>0.11178975001154255</v>
      </c>
      <c r="K267" s="8">
        <f t="shared" si="13"/>
        <v>2.1267765776009098</v>
      </c>
      <c r="L267" s="18">
        <f t="shared" si="14"/>
        <v>1.6395019807583475</v>
      </c>
    </row>
    <row r="268" spans="1:12" s="1" customFormat="1" ht="12.75" x14ac:dyDescent="0.2">
      <c r="A268" s="65" t="s">
        <v>217</v>
      </c>
      <c r="B268" s="67">
        <f t="shared" si="12"/>
        <v>1.0703104111123458</v>
      </c>
      <c r="D268" s="65" t="s">
        <v>217</v>
      </c>
      <c r="E268" s="46">
        <v>1543</v>
      </c>
      <c r="F268" s="47">
        <v>1659</v>
      </c>
      <c r="G268" s="43"/>
      <c r="H268" s="48">
        <v>4.8576356970689585E-2</v>
      </c>
      <c r="I268" s="49">
        <v>5.7114110113922464E-2</v>
      </c>
      <c r="K268" s="8">
        <f t="shared" si="13"/>
        <v>1.7544059124502558</v>
      </c>
      <c r="L268" s="18">
        <f t="shared" si="14"/>
        <v>1.8777589134125636</v>
      </c>
    </row>
    <row r="269" spans="1:12" s="1" customFormat="1" ht="12.75" x14ac:dyDescent="0.2">
      <c r="A269" s="65" t="s">
        <v>218</v>
      </c>
      <c r="B269" s="67">
        <f t="shared" si="12"/>
        <v>1.0407513503804062</v>
      </c>
      <c r="D269" s="65" t="s">
        <v>218</v>
      </c>
      <c r="E269" s="46">
        <v>10542</v>
      </c>
      <c r="F269" s="47">
        <v>11021.5</v>
      </c>
      <c r="G269" s="43"/>
      <c r="H269" s="48">
        <v>1.7573702966313359E-2</v>
      </c>
      <c r="I269" s="49">
        <v>7.4999576029313078E-2</v>
      </c>
      <c r="K269" s="8">
        <f t="shared" si="13"/>
        <v>11.986355884025015</v>
      </c>
      <c r="L269" s="18">
        <f t="shared" si="14"/>
        <v>12.474816072439163</v>
      </c>
    </row>
    <row r="270" spans="1:12" s="1" customFormat="1" ht="12.75" x14ac:dyDescent="0.2">
      <c r="A270" s="65" t="s">
        <v>219</v>
      </c>
      <c r="B270" s="67">
        <f t="shared" si="12"/>
        <v>1.205137424809436</v>
      </c>
      <c r="D270" s="65" t="s">
        <v>219</v>
      </c>
      <c r="E270" s="46">
        <v>857</v>
      </c>
      <c r="F270" s="47">
        <v>1037.5</v>
      </c>
      <c r="G270" s="43"/>
      <c r="H270" s="48">
        <v>2.8053244527821021E-2</v>
      </c>
      <c r="I270" s="49">
        <v>0.12199721815170314</v>
      </c>
      <c r="K270" s="8">
        <f t="shared" si="13"/>
        <v>0.97441728254690163</v>
      </c>
      <c r="L270" s="18">
        <f t="shared" si="14"/>
        <v>1.1743067345783815</v>
      </c>
    </row>
    <row r="271" spans="1:12" s="1" customFormat="1" ht="12.75" x14ac:dyDescent="0.2">
      <c r="A271" s="65" t="s">
        <v>220</v>
      </c>
      <c r="B271" s="67">
        <f t="shared" si="12"/>
        <v>1.0969987072121714</v>
      </c>
      <c r="D271" s="65" t="s">
        <v>220</v>
      </c>
      <c r="E271" s="46">
        <v>578.5</v>
      </c>
      <c r="F271" s="47">
        <v>637.5</v>
      </c>
      <c r="G271" s="43"/>
      <c r="H271" s="48">
        <v>9.4117929388702087E-2</v>
      </c>
      <c r="I271" s="49">
        <v>0.22072823444097719</v>
      </c>
      <c r="K271" s="8">
        <f t="shared" si="13"/>
        <v>0.65776009096077315</v>
      </c>
      <c r="L271" s="18">
        <f t="shared" si="14"/>
        <v>0.72156196943972839</v>
      </c>
    </row>
    <row r="272" spans="1:12" s="1" customFormat="1" ht="12.75" x14ac:dyDescent="0.2">
      <c r="A272" s="65" t="s">
        <v>221</v>
      </c>
      <c r="B272" s="67">
        <f t="shared" si="12"/>
        <v>0.88860735419683701</v>
      </c>
      <c r="D272" s="65" t="s">
        <v>221</v>
      </c>
      <c r="E272" s="46">
        <v>857</v>
      </c>
      <c r="F272" s="47">
        <v>765</v>
      </c>
      <c r="G272" s="43"/>
      <c r="H272" s="48">
        <v>0.46205343928175802</v>
      </c>
      <c r="I272" s="49">
        <v>0.29948051909077306</v>
      </c>
      <c r="K272" s="8">
        <f t="shared" si="13"/>
        <v>0.97441728254690163</v>
      </c>
      <c r="L272" s="18">
        <f t="shared" si="14"/>
        <v>0.86587436332767398</v>
      </c>
    </row>
    <row r="273" spans="1:12" s="1" customFormat="1" ht="12.75" x14ac:dyDescent="0.2">
      <c r="A273" s="65" t="s">
        <v>222</v>
      </c>
      <c r="B273" s="67">
        <f t="shared" si="12"/>
        <v>1.0949438752758969</v>
      </c>
      <c r="D273" s="65" t="s">
        <v>222</v>
      </c>
      <c r="E273" s="46">
        <v>655.5</v>
      </c>
      <c r="F273" s="47">
        <v>721</v>
      </c>
      <c r="G273" s="43"/>
      <c r="H273" s="48">
        <v>0.11326653245551105</v>
      </c>
      <c r="I273" s="49">
        <v>0.12357205884813451</v>
      </c>
      <c r="K273" s="8">
        <f t="shared" si="13"/>
        <v>0.74530983513359861</v>
      </c>
      <c r="L273" s="18">
        <f t="shared" si="14"/>
        <v>0.81607243916242223</v>
      </c>
    </row>
    <row r="274" spans="1:12" s="1" customFormat="1" ht="12.75" x14ac:dyDescent="0.2">
      <c r="A274" s="65" t="s">
        <v>223</v>
      </c>
      <c r="B274" s="67">
        <f t="shared" si="12"/>
        <v>0.77332938456416656</v>
      </c>
      <c r="D274" s="65" t="s">
        <v>223</v>
      </c>
      <c r="E274" s="46">
        <v>954.5</v>
      </c>
      <c r="F274" s="47">
        <v>741.5</v>
      </c>
      <c r="G274" s="43"/>
      <c r="H274" s="48">
        <v>0.2333563499987035</v>
      </c>
      <c r="I274" s="49">
        <v>1.2397017067329895E-2</v>
      </c>
      <c r="K274" s="8">
        <f t="shared" si="13"/>
        <v>1.0852757248436611</v>
      </c>
      <c r="L274" s="18">
        <f t="shared" si="14"/>
        <v>0.83927560837577819</v>
      </c>
    </row>
    <row r="275" spans="1:12" s="1" customFormat="1" ht="12.75" x14ac:dyDescent="0.2">
      <c r="A275" s="65" t="s">
        <v>224</v>
      </c>
      <c r="B275" s="67">
        <f t="shared" si="12"/>
        <v>1.2701568873327744</v>
      </c>
      <c r="D275" s="65" t="s">
        <v>224</v>
      </c>
      <c r="E275" s="46">
        <v>723</v>
      </c>
      <c r="F275" s="47">
        <v>922.5</v>
      </c>
      <c r="G275" s="43"/>
      <c r="H275" s="48">
        <v>5.2812954611443384E-2</v>
      </c>
      <c r="I275" s="49">
        <v>3.2959990884576199E-2</v>
      </c>
      <c r="K275" s="8">
        <f t="shared" si="13"/>
        <v>0.82205798749289372</v>
      </c>
      <c r="L275" s="18">
        <f t="shared" si="14"/>
        <v>1.0441426146010186</v>
      </c>
    </row>
    <row r="276" spans="1:12" s="1" customFormat="1" ht="12.75" x14ac:dyDescent="0.2">
      <c r="A276" s="65" t="s">
        <v>225</v>
      </c>
      <c r="B276" s="67">
        <f t="shared" si="12"/>
        <v>0.84566843039323947</v>
      </c>
      <c r="D276" s="65" t="s">
        <v>225</v>
      </c>
      <c r="E276" s="46">
        <v>2472</v>
      </c>
      <c r="F276" s="47">
        <v>2100</v>
      </c>
      <c r="G276" s="43"/>
      <c r="H276" s="48">
        <v>0.21796738157934839</v>
      </c>
      <c r="I276" s="49">
        <v>6.0609152673132646E-2</v>
      </c>
      <c r="K276" s="8">
        <f t="shared" si="13"/>
        <v>2.8106878908470723</v>
      </c>
      <c r="L276" s="18">
        <f t="shared" si="14"/>
        <v>2.3769100169779285</v>
      </c>
    </row>
    <row r="277" spans="1:12" s="1" customFormat="1" ht="12.75" x14ac:dyDescent="0.2">
      <c r="A277" s="65" t="s">
        <v>226</v>
      </c>
      <c r="B277" s="67">
        <f t="shared" si="12"/>
        <v>1.1913449199742776</v>
      </c>
      <c r="D277" s="65" t="s">
        <v>226</v>
      </c>
      <c r="E277" s="46">
        <v>1174</v>
      </c>
      <c r="F277" s="47">
        <v>1405</v>
      </c>
      <c r="G277" s="43"/>
      <c r="H277" s="48">
        <v>8.5527396020860097E-2</v>
      </c>
      <c r="I277" s="49">
        <v>0.21137711608423485</v>
      </c>
      <c r="K277" s="8">
        <f t="shared" si="13"/>
        <v>1.3348493462194428</v>
      </c>
      <c r="L277" s="18">
        <f t="shared" si="14"/>
        <v>1.5902659875495189</v>
      </c>
    </row>
    <row r="278" spans="1:12" s="1" customFormat="1" ht="12.75" x14ac:dyDescent="0.2">
      <c r="A278" s="65" t="s">
        <v>227</v>
      </c>
      <c r="B278" s="67">
        <f t="shared" si="12"/>
        <v>1.348483938790509</v>
      </c>
      <c r="D278" s="65" t="s">
        <v>227</v>
      </c>
      <c r="E278" s="46">
        <v>509</v>
      </c>
      <c r="F278" s="47">
        <v>689.5</v>
      </c>
      <c r="G278" s="43"/>
      <c r="H278" s="48">
        <v>1.9448909502184017E-2</v>
      </c>
      <c r="I278" s="49">
        <v>3.7944816394347006E-2</v>
      </c>
      <c r="K278" s="8">
        <f t="shared" si="13"/>
        <v>0.57873791927231377</v>
      </c>
      <c r="L278" s="18">
        <f t="shared" si="14"/>
        <v>0.78041878890775329</v>
      </c>
    </row>
    <row r="279" spans="1:12" s="1" customFormat="1" ht="12.75" x14ac:dyDescent="0.2">
      <c r="A279" s="65" t="s">
        <v>228</v>
      </c>
      <c r="B279" s="67">
        <f t="shared" si="12"/>
        <v>1.2933924856157661</v>
      </c>
      <c r="D279" s="65" t="s">
        <v>228</v>
      </c>
      <c r="E279" s="46">
        <v>758.5</v>
      </c>
      <c r="F279" s="47">
        <v>985.5</v>
      </c>
      <c r="G279" s="43"/>
      <c r="H279" s="48">
        <v>4.9408911539732391E-2</v>
      </c>
      <c r="I279" s="49">
        <v>7.8208664788770851E-2</v>
      </c>
      <c r="K279" s="8">
        <f t="shared" si="13"/>
        <v>0.86242183058555999</v>
      </c>
      <c r="L279" s="18">
        <f t="shared" si="14"/>
        <v>1.1154499151103565</v>
      </c>
    </row>
    <row r="280" spans="1:12" s="1" customFormat="1" ht="12.75" x14ac:dyDescent="0.2">
      <c r="A280" s="65" t="s">
        <v>229</v>
      </c>
      <c r="B280" s="67">
        <f t="shared" si="12"/>
        <v>0.85954904771903229</v>
      </c>
      <c r="D280" s="65" t="s">
        <v>229</v>
      </c>
      <c r="E280" s="46">
        <v>893.5</v>
      </c>
      <c r="F280" s="47">
        <v>771.5</v>
      </c>
      <c r="G280" s="43"/>
      <c r="H280" s="48">
        <v>0.43922133582376482</v>
      </c>
      <c r="I280" s="49">
        <v>1.924723578083927E-2</v>
      </c>
      <c r="K280" s="8">
        <f t="shared" si="13"/>
        <v>1.01591813530415</v>
      </c>
      <c r="L280" s="18">
        <f t="shared" si="14"/>
        <v>0.87323146576117716</v>
      </c>
    </row>
    <row r="281" spans="1:12" s="1" customFormat="1" ht="12.75" x14ac:dyDescent="0.2">
      <c r="A281" s="65" t="s">
        <v>230</v>
      </c>
      <c r="B281" s="67">
        <f t="shared" si="12"/>
        <v>1.0273060919630135</v>
      </c>
      <c r="D281" s="65" t="s">
        <v>230</v>
      </c>
      <c r="E281" s="46">
        <v>1845</v>
      </c>
      <c r="F281" s="47">
        <v>1904</v>
      </c>
      <c r="G281" s="43"/>
      <c r="H281" s="48">
        <v>0.59251332450645122</v>
      </c>
      <c r="I281" s="49">
        <v>0.13889597487592897</v>
      </c>
      <c r="K281" s="8">
        <f t="shared" si="13"/>
        <v>2.0977828311540647</v>
      </c>
      <c r="L281" s="18">
        <f t="shared" si="14"/>
        <v>2.1550650820599886</v>
      </c>
    </row>
    <row r="282" spans="1:12" s="1" customFormat="1" ht="12.75" x14ac:dyDescent="0.2">
      <c r="A282" s="65" t="s">
        <v>231</v>
      </c>
      <c r="B282" s="67">
        <f t="shared" si="12"/>
        <v>1.1227451704472955</v>
      </c>
      <c r="D282" s="65" t="s">
        <v>231</v>
      </c>
      <c r="E282" s="46">
        <v>1885</v>
      </c>
      <c r="F282" s="47">
        <v>2126</v>
      </c>
      <c r="G282" s="43"/>
      <c r="H282" s="48">
        <v>0.11703836378260096</v>
      </c>
      <c r="I282" s="49">
        <v>1.7960379202292365E-2</v>
      </c>
      <c r="K282" s="8">
        <f t="shared" si="13"/>
        <v>2.143263217737351</v>
      </c>
      <c r="L282" s="18">
        <f t="shared" si="14"/>
        <v>2.4063384267119412</v>
      </c>
    </row>
    <row r="283" spans="1:12" s="1" customFormat="1" ht="12.75" x14ac:dyDescent="0.2">
      <c r="A283" s="65" t="s">
        <v>232</v>
      </c>
      <c r="B283" s="67">
        <f t="shared" si="12"/>
        <v>1.0309238540704302</v>
      </c>
      <c r="D283" s="65" t="s">
        <v>232</v>
      </c>
      <c r="E283" s="46">
        <v>1053</v>
      </c>
      <c r="F283" s="47">
        <v>1090.5</v>
      </c>
      <c r="G283" s="43"/>
      <c r="H283" s="48">
        <v>8.0581969365988316E-3</v>
      </c>
      <c r="I283" s="49">
        <v>4.8631828142128443E-2</v>
      </c>
      <c r="K283" s="8">
        <f t="shared" si="13"/>
        <v>1.1972711768050028</v>
      </c>
      <c r="L283" s="18">
        <f t="shared" si="14"/>
        <v>1.234295415959253</v>
      </c>
    </row>
    <row r="284" spans="1:12" s="1" customFormat="1" ht="12.75" x14ac:dyDescent="0.2">
      <c r="A284" s="65" t="s">
        <v>233</v>
      </c>
      <c r="B284" s="67">
        <f t="shared" si="12"/>
        <v>1.2920203735144313</v>
      </c>
      <c r="D284" s="65" t="s">
        <v>233</v>
      </c>
      <c r="E284" s="46">
        <v>879.5</v>
      </c>
      <c r="F284" s="47">
        <v>1141.5</v>
      </c>
      <c r="G284" s="43"/>
      <c r="H284" s="48">
        <v>0.12461802283560532</v>
      </c>
      <c r="I284" s="49">
        <v>4.7697960710787697E-2</v>
      </c>
      <c r="K284" s="8">
        <f t="shared" si="13"/>
        <v>1</v>
      </c>
      <c r="L284" s="18">
        <f t="shared" si="14"/>
        <v>1.2920203735144313</v>
      </c>
    </row>
    <row r="285" spans="1:12" s="1" customFormat="1" ht="12.75" x14ac:dyDescent="0.2">
      <c r="A285" s="65" t="s">
        <v>234</v>
      </c>
      <c r="B285" s="67">
        <f t="shared" si="12"/>
        <v>1.2526965172136477</v>
      </c>
      <c r="D285" s="65" t="s">
        <v>234</v>
      </c>
      <c r="E285" s="46">
        <v>2204</v>
      </c>
      <c r="F285" s="47">
        <v>2773.5</v>
      </c>
      <c r="G285" s="43"/>
      <c r="H285" s="48">
        <v>0.22650516675031876</v>
      </c>
      <c r="I285" s="49">
        <v>0.1404780372935957</v>
      </c>
      <c r="K285" s="8">
        <f t="shared" si="13"/>
        <v>2.5059693007390562</v>
      </c>
      <c r="L285" s="18">
        <f t="shared" si="14"/>
        <v>3.139219015280136</v>
      </c>
    </row>
    <row r="286" spans="1:12" s="1" customFormat="1" ht="12.75" x14ac:dyDescent="0.2">
      <c r="A286" s="65" t="s">
        <v>235</v>
      </c>
      <c r="B286" s="67">
        <f t="shared" si="12"/>
        <v>0.89893340110187514</v>
      </c>
      <c r="D286" s="65" t="s">
        <v>235</v>
      </c>
      <c r="E286" s="46">
        <v>711.5</v>
      </c>
      <c r="F286" s="47">
        <v>642.5</v>
      </c>
      <c r="G286" s="43"/>
      <c r="H286" s="48">
        <v>0.30709205254623079</v>
      </c>
      <c r="I286" s="49">
        <v>8.0340537006409293E-2</v>
      </c>
      <c r="K286" s="8">
        <f t="shared" si="13"/>
        <v>0.80898237635019898</v>
      </c>
      <c r="L286" s="18">
        <f t="shared" si="14"/>
        <v>0.7272212790039615</v>
      </c>
    </row>
    <row r="287" spans="1:12" s="1" customFormat="1" ht="12.75" x14ac:dyDescent="0.2">
      <c r="A287" s="65" t="s">
        <v>236</v>
      </c>
      <c r="B287" s="67">
        <f t="shared" si="12"/>
        <v>0.90385126557291928</v>
      </c>
      <c r="D287" s="65" t="s">
        <v>236</v>
      </c>
      <c r="E287" s="46">
        <v>684.5</v>
      </c>
      <c r="F287" s="47">
        <v>621.5</v>
      </c>
      <c r="G287" s="43"/>
      <c r="H287" s="48">
        <v>8.9873323540145558E-2</v>
      </c>
      <c r="I287" s="49">
        <v>8.7606149881519157E-2</v>
      </c>
      <c r="K287" s="8">
        <f t="shared" si="13"/>
        <v>0.77828311540648099</v>
      </c>
      <c r="L287" s="18">
        <f t="shared" si="14"/>
        <v>0.70345217883418221</v>
      </c>
    </row>
    <row r="288" spans="1:12" s="1" customFormat="1" ht="12.75" x14ac:dyDescent="0.2">
      <c r="A288" s="65" t="s">
        <v>237</v>
      </c>
      <c r="B288" s="67">
        <f t="shared" si="12"/>
        <v>0.96423671509892983</v>
      </c>
      <c r="D288" s="65" t="s">
        <v>237</v>
      </c>
      <c r="E288" s="46">
        <v>733</v>
      </c>
      <c r="F288" s="47">
        <v>710</v>
      </c>
      <c r="G288" s="43"/>
      <c r="H288" s="48">
        <v>3.8587000337601506E-3</v>
      </c>
      <c r="I288" s="49">
        <v>7.1706603162579471E-2</v>
      </c>
      <c r="K288" s="8">
        <f t="shared" si="13"/>
        <v>0.83342808413871516</v>
      </c>
      <c r="L288" s="18">
        <f t="shared" si="14"/>
        <v>0.80362195812110926</v>
      </c>
    </row>
    <row r="289" spans="1:12" s="1" customFormat="1" ht="12.75" x14ac:dyDescent="0.2">
      <c r="A289" s="65" t="s">
        <v>238</v>
      </c>
      <c r="B289" s="67">
        <f t="shared" si="12"/>
        <v>1.3305682425054002</v>
      </c>
      <c r="D289" s="65" t="s">
        <v>238</v>
      </c>
      <c r="E289" s="46">
        <v>710</v>
      </c>
      <c r="F289" s="47">
        <v>949</v>
      </c>
      <c r="G289" s="43"/>
      <c r="H289" s="48">
        <v>6.7722902986880607E-2</v>
      </c>
      <c r="I289" s="49">
        <v>4.0235791553291433E-2</v>
      </c>
      <c r="K289" s="8">
        <f t="shared" si="13"/>
        <v>0.8072768618533257</v>
      </c>
      <c r="L289" s="18">
        <f t="shared" si="14"/>
        <v>1.0741369552914544</v>
      </c>
    </row>
    <row r="290" spans="1:12" s="1" customFormat="1" ht="12.75" x14ac:dyDescent="0.2">
      <c r="A290" s="65" t="s">
        <v>239</v>
      </c>
      <c r="B290" s="67">
        <f t="shared" si="12"/>
        <v>0.74051883559523624</v>
      </c>
      <c r="D290" s="65" t="s">
        <v>239</v>
      </c>
      <c r="E290" s="46">
        <v>1942.5</v>
      </c>
      <c r="F290" s="47">
        <v>1445</v>
      </c>
      <c r="G290" s="43"/>
      <c r="H290" s="48">
        <v>0.47722882375061199</v>
      </c>
      <c r="I290" s="49">
        <v>0.21139801347583984</v>
      </c>
      <c r="K290" s="8">
        <f t="shared" si="13"/>
        <v>2.2086412734508243</v>
      </c>
      <c r="L290" s="18">
        <f t="shared" si="14"/>
        <v>1.6355404640633842</v>
      </c>
    </row>
    <row r="291" spans="1:12" s="1" customFormat="1" ht="12.75" x14ac:dyDescent="0.2">
      <c r="A291" s="65" t="s">
        <v>240</v>
      </c>
      <c r="B291" s="67">
        <f t="shared" si="12"/>
        <v>0.9900264344381482</v>
      </c>
      <c r="D291" s="65" t="s">
        <v>240</v>
      </c>
      <c r="E291" s="46">
        <v>1279.5</v>
      </c>
      <c r="F291" s="47">
        <v>1272.5</v>
      </c>
      <c r="G291" s="43"/>
      <c r="H291" s="48">
        <v>0.34650719171861299</v>
      </c>
      <c r="I291" s="49">
        <v>0.13280826774348514</v>
      </c>
      <c r="K291" s="8">
        <f t="shared" si="13"/>
        <v>1.4548038658328595</v>
      </c>
      <c r="L291" s="18">
        <f t="shared" si="14"/>
        <v>1.4402942840973401</v>
      </c>
    </row>
    <row r="292" spans="1:12" s="1" customFormat="1" ht="12.75" x14ac:dyDescent="0.2">
      <c r="A292" s="65" t="s">
        <v>331</v>
      </c>
      <c r="B292" s="67">
        <f t="shared" si="12"/>
        <v>1.0727823753495094</v>
      </c>
      <c r="D292" s="65" t="s">
        <v>331</v>
      </c>
      <c r="E292" s="46">
        <v>573</v>
      </c>
      <c r="F292" s="47">
        <v>617.5</v>
      </c>
      <c r="G292" s="43"/>
      <c r="H292" s="48">
        <v>0</v>
      </c>
      <c r="I292" s="49">
        <v>0.12939767817664757</v>
      </c>
      <c r="K292" s="8">
        <f t="shared" si="13"/>
        <v>0.65150653780557133</v>
      </c>
      <c r="L292" s="18">
        <f t="shared" si="14"/>
        <v>0.69892473118279574</v>
      </c>
    </row>
    <row r="293" spans="1:12" s="1" customFormat="1" ht="12.75" x14ac:dyDescent="0.2">
      <c r="A293" s="65" t="s">
        <v>332</v>
      </c>
      <c r="B293" s="67">
        <f t="shared" si="12"/>
        <v>0.8835264902341412</v>
      </c>
      <c r="D293" s="65" t="s">
        <v>332</v>
      </c>
      <c r="E293" s="46">
        <v>1116</v>
      </c>
      <c r="F293" s="47">
        <v>990.5</v>
      </c>
      <c r="G293" s="43"/>
      <c r="H293" s="48">
        <v>6.3360822686966628E-3</v>
      </c>
      <c r="I293" s="49">
        <v>0.32339159200152046</v>
      </c>
      <c r="K293" s="8">
        <f t="shared" si="13"/>
        <v>1.2689027856736783</v>
      </c>
      <c r="L293" s="18">
        <f t="shared" si="14"/>
        <v>1.1211092246745897</v>
      </c>
    </row>
    <row r="294" spans="1:12" s="1" customFormat="1" ht="12.75" x14ac:dyDescent="0.2">
      <c r="A294" s="65" t="s">
        <v>333</v>
      </c>
      <c r="B294" s="67">
        <f t="shared" si="12"/>
        <v>0.9723220278753899</v>
      </c>
      <c r="D294" s="65" t="s">
        <v>333</v>
      </c>
      <c r="E294" s="46">
        <v>860</v>
      </c>
      <c r="F294" s="47">
        <v>840</v>
      </c>
      <c r="G294" s="43"/>
      <c r="H294" s="48">
        <v>1.6444343748524362E-3</v>
      </c>
      <c r="I294" s="49">
        <v>8.7546553861191589E-2</v>
      </c>
      <c r="K294" s="8">
        <f t="shared" si="13"/>
        <v>0.97782831154064809</v>
      </c>
      <c r="L294" s="18">
        <f t="shared" si="14"/>
        <v>0.95076400679117146</v>
      </c>
    </row>
    <row r="295" spans="1:12" s="1" customFormat="1" ht="12.75" x14ac:dyDescent="0.2">
      <c r="A295" s="65" t="s">
        <v>334</v>
      </c>
      <c r="B295" s="67">
        <f t="shared" si="12"/>
        <v>0.88108099769604686</v>
      </c>
      <c r="D295" s="65" t="s">
        <v>334</v>
      </c>
      <c r="E295" s="46">
        <v>935.5</v>
      </c>
      <c r="F295" s="47">
        <v>828</v>
      </c>
      <c r="G295" s="43"/>
      <c r="H295" s="48">
        <v>8.6923869413632254E-2</v>
      </c>
      <c r="I295" s="49">
        <v>5.8071571401793753E-2</v>
      </c>
      <c r="K295" s="8">
        <f t="shared" si="13"/>
        <v>1.0636725412166004</v>
      </c>
      <c r="L295" s="18">
        <f t="shared" si="14"/>
        <v>0.93718166383701185</v>
      </c>
    </row>
    <row r="296" spans="1:12" s="1" customFormat="1" ht="12.75" x14ac:dyDescent="0.2">
      <c r="A296" s="65" t="s">
        <v>335</v>
      </c>
      <c r="B296" s="67">
        <f t="shared" si="12"/>
        <v>0.62051122429730243</v>
      </c>
      <c r="D296" s="65" t="s">
        <v>335</v>
      </c>
      <c r="E296" s="46">
        <v>2400</v>
      </c>
      <c r="F296" s="47">
        <v>1496</v>
      </c>
      <c r="G296" s="43"/>
      <c r="H296" s="48">
        <v>2.1213203435596427E-2</v>
      </c>
      <c r="I296" s="49">
        <v>0.111548930721942</v>
      </c>
      <c r="K296" s="8">
        <f t="shared" si="13"/>
        <v>2.7288231949971573</v>
      </c>
      <c r="L296" s="18">
        <f t="shared" si="14"/>
        <v>1.6932654216185625</v>
      </c>
    </row>
    <row r="297" spans="1:12" s="1" customFormat="1" ht="12.75" x14ac:dyDescent="0.2">
      <c r="A297" s="65" t="s">
        <v>241</v>
      </c>
      <c r="B297" s="67">
        <f t="shared" si="12"/>
        <v>0.80871210425860551</v>
      </c>
      <c r="D297" s="65" t="s">
        <v>241</v>
      </c>
      <c r="E297" s="46">
        <v>1138</v>
      </c>
      <c r="F297" s="47">
        <v>924.5</v>
      </c>
      <c r="G297" s="43"/>
      <c r="H297" s="48">
        <v>4.970873681452004E-3</v>
      </c>
      <c r="I297" s="49">
        <v>5.5834283425222245E-2</v>
      </c>
      <c r="K297" s="8">
        <f t="shared" si="13"/>
        <v>1.2939169982944856</v>
      </c>
      <c r="L297" s="18">
        <f t="shared" si="14"/>
        <v>1.0464063384267119</v>
      </c>
    </row>
    <row r="298" spans="1:12" s="1" customFormat="1" ht="12.75" x14ac:dyDescent="0.2">
      <c r="A298" s="65" t="s">
        <v>336</v>
      </c>
      <c r="B298" s="67">
        <f t="shared" si="12"/>
        <v>1.0305987107508727</v>
      </c>
      <c r="D298" s="65" t="s">
        <v>336</v>
      </c>
      <c r="E298" s="46">
        <v>3585</v>
      </c>
      <c r="F298" s="47">
        <v>3711.5</v>
      </c>
      <c r="G298" s="43"/>
      <c r="H298" s="48">
        <v>0.21814786610664477</v>
      </c>
      <c r="I298" s="49">
        <v>0.10916669422602499</v>
      </c>
      <c r="K298" s="8">
        <f t="shared" si="13"/>
        <v>4.0761796475270042</v>
      </c>
      <c r="L298" s="18">
        <f t="shared" si="14"/>
        <v>4.2009054895302773</v>
      </c>
    </row>
    <row r="299" spans="1:12" s="1" customFormat="1" ht="12.75" x14ac:dyDescent="0.2">
      <c r="A299" s="65" t="s">
        <v>337</v>
      </c>
      <c r="B299" s="67">
        <f t="shared" si="12"/>
        <v>1.0680208287651638</v>
      </c>
      <c r="D299" s="65" t="s">
        <v>337</v>
      </c>
      <c r="E299" s="46">
        <v>542</v>
      </c>
      <c r="F299" s="47">
        <v>581.5</v>
      </c>
      <c r="G299" s="43"/>
      <c r="H299" s="48">
        <v>5.4794252416669728E-2</v>
      </c>
      <c r="I299" s="49">
        <v>0.16172863610973487</v>
      </c>
      <c r="K299" s="8">
        <f t="shared" si="13"/>
        <v>0.61625923820352468</v>
      </c>
      <c r="L299" s="18">
        <f t="shared" si="14"/>
        <v>0.65817770232031692</v>
      </c>
    </row>
    <row r="300" spans="1:12" s="1" customFormat="1" ht="12.75" x14ac:dyDescent="0.2">
      <c r="A300" s="65" t="s">
        <v>242</v>
      </c>
      <c r="B300" s="67">
        <f t="shared" si="12"/>
        <v>0.84369320765563571</v>
      </c>
      <c r="D300" s="65" t="s">
        <v>242</v>
      </c>
      <c r="E300" s="46">
        <v>5476.5</v>
      </c>
      <c r="F300" s="47">
        <v>4641.5</v>
      </c>
      <c r="G300" s="43"/>
      <c r="H300" s="48">
        <v>0.17391999164763616</v>
      </c>
      <c r="I300" s="49">
        <v>9.9176239265849939E-2</v>
      </c>
      <c r="K300" s="8">
        <f t="shared" si="13"/>
        <v>6.2268334280841389</v>
      </c>
      <c r="L300" s="18">
        <f t="shared" si="14"/>
        <v>5.2535370684776455</v>
      </c>
    </row>
    <row r="301" spans="1:12" s="1" customFormat="1" ht="12.75" x14ac:dyDescent="0.2">
      <c r="A301" s="65" t="s">
        <v>243</v>
      </c>
      <c r="B301" s="67">
        <f t="shared" si="12"/>
        <v>0.72057946186609512</v>
      </c>
      <c r="D301" s="65" t="s">
        <v>243</v>
      </c>
      <c r="E301" s="46">
        <v>1716.5</v>
      </c>
      <c r="F301" s="47">
        <v>1242.5</v>
      </c>
      <c r="G301" s="43"/>
      <c r="H301" s="48">
        <v>9.0216361829218703E-2</v>
      </c>
      <c r="I301" s="49">
        <v>0.19064850840844541</v>
      </c>
      <c r="K301" s="8">
        <f t="shared" si="13"/>
        <v>1.9516770892552586</v>
      </c>
      <c r="L301" s="18">
        <f t="shared" si="14"/>
        <v>1.4063384267119412</v>
      </c>
    </row>
    <row r="302" spans="1:12" s="1" customFormat="1" ht="12.75" x14ac:dyDescent="0.2">
      <c r="A302" s="65" t="s">
        <v>244</v>
      </c>
      <c r="B302" s="67">
        <f t="shared" si="12"/>
        <v>0.95641047794621548</v>
      </c>
      <c r="D302" s="65" t="s">
        <v>244</v>
      </c>
      <c r="E302" s="46">
        <v>815.5</v>
      </c>
      <c r="F302" s="47">
        <v>783.5</v>
      </c>
      <c r="G302" s="43"/>
      <c r="H302" s="48">
        <v>0.13960048040592785</v>
      </c>
      <c r="I302" s="49">
        <v>0.19042696978986795</v>
      </c>
      <c r="K302" s="8">
        <f t="shared" si="13"/>
        <v>0.92723138146674244</v>
      </c>
      <c r="L302" s="18">
        <f t="shared" si="14"/>
        <v>0.88681380871533677</v>
      </c>
    </row>
    <row r="303" spans="1:12" s="1" customFormat="1" ht="12.75" x14ac:dyDescent="0.2">
      <c r="A303" s="65" t="s">
        <v>245</v>
      </c>
      <c r="B303" s="67">
        <f t="shared" si="12"/>
        <v>0.89532440824915549</v>
      </c>
      <c r="D303" s="65" t="s">
        <v>245</v>
      </c>
      <c r="E303" s="46">
        <v>2236.5</v>
      </c>
      <c r="F303" s="47">
        <v>2011.5</v>
      </c>
      <c r="G303" s="43"/>
      <c r="H303" s="48">
        <v>0.3658048494669508</v>
      </c>
      <c r="I303" s="49">
        <v>0.13463678707156237</v>
      </c>
      <c r="K303" s="8">
        <f t="shared" si="13"/>
        <v>2.5429221148379759</v>
      </c>
      <c r="L303" s="18">
        <f t="shared" si="14"/>
        <v>2.2767402376910018</v>
      </c>
    </row>
    <row r="304" spans="1:12" s="1" customFormat="1" ht="12.75" x14ac:dyDescent="0.2">
      <c r="A304" s="65" t="s">
        <v>246</v>
      </c>
      <c r="B304" s="67">
        <f t="shared" si="12"/>
        <v>2.4616549767353719</v>
      </c>
      <c r="D304" s="65" t="s">
        <v>246</v>
      </c>
      <c r="E304" s="46">
        <v>1105</v>
      </c>
      <c r="F304" s="47">
        <v>2732.5</v>
      </c>
      <c r="G304" s="43"/>
      <c r="H304" s="48">
        <v>0.54648795577675258</v>
      </c>
      <c r="I304" s="49">
        <v>6.4435348038591161E-2</v>
      </c>
      <c r="K304" s="8">
        <f t="shared" si="13"/>
        <v>1.2563956793632747</v>
      </c>
      <c r="L304" s="18">
        <f t="shared" si="14"/>
        <v>3.0928126768534239</v>
      </c>
    </row>
    <row r="305" spans="1:12" s="1" customFormat="1" ht="12.75" x14ac:dyDescent="0.2">
      <c r="A305" s="65" t="s">
        <v>247</v>
      </c>
      <c r="B305" s="67">
        <f t="shared" si="12"/>
        <v>0.99547255234861343</v>
      </c>
      <c r="D305" s="65" t="s">
        <v>247</v>
      </c>
      <c r="E305" s="46">
        <v>769.5</v>
      </c>
      <c r="F305" s="47">
        <v>769.5</v>
      </c>
      <c r="G305" s="43"/>
      <c r="H305" s="48">
        <v>0.27659407555185289</v>
      </c>
      <c r="I305" s="49">
        <v>0.16999968098701923</v>
      </c>
      <c r="K305" s="8">
        <f t="shared" si="13"/>
        <v>0.87492893689596363</v>
      </c>
      <c r="L305" s="18">
        <f t="shared" si="14"/>
        <v>0.87096774193548387</v>
      </c>
    </row>
    <row r="306" spans="1:12" s="1" customFormat="1" ht="12.75" x14ac:dyDescent="0.2">
      <c r="A306" s="65" t="s">
        <v>248</v>
      </c>
      <c r="B306" s="67">
        <f t="shared" si="12"/>
        <v>0.89482058034789058</v>
      </c>
      <c r="D306" s="65" t="s">
        <v>248</v>
      </c>
      <c r="E306" s="46">
        <v>811</v>
      </c>
      <c r="F306" s="47">
        <v>729</v>
      </c>
      <c r="G306" s="43"/>
      <c r="H306" s="48">
        <v>7.3239173390468537E-2</v>
      </c>
      <c r="I306" s="49">
        <v>0.12997573206995525</v>
      </c>
      <c r="K306" s="8">
        <f t="shared" si="13"/>
        <v>0.92211483797612281</v>
      </c>
      <c r="L306" s="18">
        <f t="shared" si="14"/>
        <v>0.82512733446519526</v>
      </c>
    </row>
    <row r="307" spans="1:12" s="1" customFormat="1" ht="12.75" x14ac:dyDescent="0.2">
      <c r="A307" s="65" t="s">
        <v>249</v>
      </c>
      <c r="B307" s="67">
        <f t="shared" si="12"/>
        <v>1.1158996061140245</v>
      </c>
      <c r="D307" s="65" t="s">
        <v>249</v>
      </c>
      <c r="E307" s="46">
        <v>574.5</v>
      </c>
      <c r="F307" s="47">
        <v>644</v>
      </c>
      <c r="G307" s="43"/>
      <c r="H307" s="48">
        <v>0.25724163144993634</v>
      </c>
      <c r="I307" s="49">
        <v>0.18665862236290851</v>
      </c>
      <c r="K307" s="8">
        <f t="shared" si="13"/>
        <v>0.65321205230244461</v>
      </c>
      <c r="L307" s="18">
        <f t="shared" si="14"/>
        <v>0.72891907187323146</v>
      </c>
    </row>
    <row r="308" spans="1:12" s="1" customFormat="1" ht="12.75" x14ac:dyDescent="0.2">
      <c r="A308" s="65" t="s">
        <v>250</v>
      </c>
      <c r="B308" s="67">
        <f t="shared" si="12"/>
        <v>0.92775763620029705</v>
      </c>
      <c r="D308" s="65" t="s">
        <v>250</v>
      </c>
      <c r="E308" s="46">
        <v>786.5</v>
      </c>
      <c r="F308" s="47">
        <v>733</v>
      </c>
      <c r="G308" s="43"/>
      <c r="H308" s="48">
        <v>8.3612117800825073E-2</v>
      </c>
      <c r="I308" s="49">
        <v>0.10225555089464397</v>
      </c>
      <c r="K308" s="8">
        <f t="shared" si="13"/>
        <v>0.89425810119386018</v>
      </c>
      <c r="L308" s="18">
        <f t="shared" si="14"/>
        <v>0.82965478211658172</v>
      </c>
    </row>
    <row r="309" spans="1:12" s="1" customFormat="1" ht="12.75" x14ac:dyDescent="0.2">
      <c r="A309" s="65" t="s">
        <v>251</v>
      </c>
      <c r="B309" s="67">
        <f t="shared" si="12"/>
        <v>0.94544562382727726</v>
      </c>
      <c r="D309" s="65" t="s">
        <v>251</v>
      </c>
      <c r="E309" s="46">
        <v>786</v>
      </c>
      <c r="F309" s="47">
        <v>746.5</v>
      </c>
      <c r="G309" s="43"/>
      <c r="H309" s="48">
        <v>1.2594777273042831E-2</v>
      </c>
      <c r="I309" s="49">
        <v>0.21312662527390919</v>
      </c>
      <c r="K309" s="8">
        <f t="shared" si="13"/>
        <v>0.89368959636156908</v>
      </c>
      <c r="L309" s="18">
        <f t="shared" si="14"/>
        <v>0.8449349179400113</v>
      </c>
    </row>
    <row r="310" spans="1:12" s="1" customFormat="1" ht="12.75" x14ac:dyDescent="0.2">
      <c r="A310" s="65" t="s">
        <v>252</v>
      </c>
      <c r="B310" s="67">
        <f t="shared" si="12"/>
        <v>0.97048443536292917</v>
      </c>
      <c r="D310" s="65" t="s">
        <v>252</v>
      </c>
      <c r="E310" s="46">
        <v>737</v>
      </c>
      <c r="F310" s="47">
        <v>718.5</v>
      </c>
      <c r="G310" s="43"/>
      <c r="H310" s="48">
        <v>0.14391589847758771</v>
      </c>
      <c r="I310" s="49">
        <v>3.4445006738384361E-2</v>
      </c>
      <c r="K310" s="8">
        <f t="shared" si="13"/>
        <v>0.83797612279704381</v>
      </c>
      <c r="L310" s="18">
        <f t="shared" si="14"/>
        <v>0.81324278438030562</v>
      </c>
    </row>
    <row r="311" spans="1:12" s="1" customFormat="1" ht="12.75" x14ac:dyDescent="0.2">
      <c r="A311" s="65" t="s">
        <v>253</v>
      </c>
      <c r="B311" s="67">
        <f t="shared" si="12"/>
        <v>1.0502396506978899</v>
      </c>
      <c r="D311" s="65" t="s">
        <v>253</v>
      </c>
      <c r="E311" s="46">
        <v>618</v>
      </c>
      <c r="F311" s="47">
        <v>652</v>
      </c>
      <c r="G311" s="43"/>
      <c r="H311" s="48">
        <v>6.4074400884217897E-2</v>
      </c>
      <c r="I311" s="49">
        <v>7.8085411419373349E-2</v>
      </c>
      <c r="K311" s="8">
        <f t="shared" si="13"/>
        <v>0.70267197271176807</v>
      </c>
      <c r="L311" s="18">
        <f t="shared" si="14"/>
        <v>0.7379739671760045</v>
      </c>
    </row>
    <row r="312" spans="1:12" s="1" customFormat="1" ht="12.75" x14ac:dyDescent="0.2">
      <c r="A312" s="65" t="s">
        <v>254</v>
      </c>
      <c r="B312" s="67">
        <f t="shared" si="12"/>
        <v>1.0264466334934279</v>
      </c>
      <c r="D312" s="65" t="s">
        <v>254</v>
      </c>
      <c r="E312" s="46">
        <v>578.5</v>
      </c>
      <c r="F312" s="47">
        <v>596.5</v>
      </c>
      <c r="G312" s="43"/>
      <c r="H312" s="48">
        <v>0.23346135731483247</v>
      </c>
      <c r="I312" s="49">
        <v>0.12209890773212809</v>
      </c>
      <c r="K312" s="8">
        <f t="shared" si="13"/>
        <v>0.65776009096077315</v>
      </c>
      <c r="L312" s="18">
        <f t="shared" si="14"/>
        <v>0.67515563101301646</v>
      </c>
    </row>
    <row r="313" spans="1:12" s="1" customFormat="1" ht="12.75" x14ac:dyDescent="0.2">
      <c r="A313" s="65" t="s">
        <v>255</v>
      </c>
      <c r="B313" s="67">
        <f t="shared" si="12"/>
        <v>1.0908243293934998</v>
      </c>
      <c r="D313" s="65" t="s">
        <v>255</v>
      </c>
      <c r="E313" s="46">
        <v>652.5</v>
      </c>
      <c r="F313" s="47">
        <v>715</v>
      </c>
      <c r="G313" s="43"/>
      <c r="H313" s="48">
        <v>0.17230648001327364</v>
      </c>
      <c r="I313" s="49">
        <v>0.10680773757782816</v>
      </c>
      <c r="K313" s="8">
        <f t="shared" si="13"/>
        <v>0.74189880613985215</v>
      </c>
      <c r="L313" s="18">
        <f t="shared" si="14"/>
        <v>0.80928126768534236</v>
      </c>
    </row>
    <row r="314" spans="1:12" s="1" customFormat="1" ht="12.75" x14ac:dyDescent="0.2">
      <c r="A314" s="65" t="s">
        <v>256</v>
      </c>
      <c r="B314" s="67">
        <f t="shared" si="12"/>
        <v>1.120313003067708</v>
      </c>
      <c r="D314" s="65" t="s">
        <v>256</v>
      </c>
      <c r="E314" s="46">
        <v>765.5</v>
      </c>
      <c r="F314" s="47">
        <v>861.5</v>
      </c>
      <c r="G314" s="43"/>
      <c r="H314" s="48">
        <v>0.10992254338497603</v>
      </c>
      <c r="I314" s="49">
        <v>5.3351063003047698E-2</v>
      </c>
      <c r="K314" s="8">
        <f t="shared" si="13"/>
        <v>0.87038089823763498</v>
      </c>
      <c r="L314" s="18">
        <f t="shared" si="14"/>
        <v>0.97509903791737407</v>
      </c>
    </row>
    <row r="315" spans="1:12" s="1" customFormat="1" ht="12.75" x14ac:dyDescent="0.2">
      <c r="A315" s="65" t="s">
        <v>257</v>
      </c>
      <c r="B315" s="67">
        <f t="shared" si="12"/>
        <v>1.0267703709315821</v>
      </c>
      <c r="D315" s="65" t="s">
        <v>257</v>
      </c>
      <c r="E315" s="46">
        <v>986</v>
      </c>
      <c r="F315" s="47">
        <v>1017</v>
      </c>
      <c r="G315" s="43"/>
      <c r="H315" s="48">
        <v>0.12621784329496183</v>
      </c>
      <c r="I315" s="49">
        <v>4.1717214229294843E-2</v>
      </c>
      <c r="K315" s="8">
        <f t="shared" si="13"/>
        <v>1.1210915292779988</v>
      </c>
      <c r="L315" s="18">
        <f t="shared" si="14"/>
        <v>1.1511035653650254</v>
      </c>
    </row>
    <row r="316" spans="1:12" s="1" customFormat="1" ht="12.75" x14ac:dyDescent="0.2">
      <c r="A316" s="65" t="s">
        <v>258</v>
      </c>
      <c r="B316" s="67">
        <f t="shared" si="12"/>
        <v>1.5202121162332562</v>
      </c>
      <c r="D316" s="65" t="s">
        <v>258</v>
      </c>
      <c r="E316" s="46">
        <v>682</v>
      </c>
      <c r="F316" s="47">
        <v>1041.5</v>
      </c>
      <c r="G316" s="43"/>
      <c r="H316" s="48">
        <v>0.26542424631049294</v>
      </c>
      <c r="I316" s="49">
        <v>0.3319973269325221</v>
      </c>
      <c r="K316" s="8">
        <f t="shared" si="13"/>
        <v>0.77544059124502562</v>
      </c>
      <c r="L316" s="18">
        <f t="shared" si="14"/>
        <v>1.1788341822297679</v>
      </c>
    </row>
    <row r="317" spans="1:12" s="1" customFormat="1" ht="12.75" x14ac:dyDescent="0.2">
      <c r="A317" s="65" t="s">
        <v>259</v>
      </c>
      <c r="B317" s="67">
        <f t="shared" si="12"/>
        <v>0.88355551983604741</v>
      </c>
      <c r="D317" s="65" t="s">
        <v>259</v>
      </c>
      <c r="E317" s="46">
        <v>1690</v>
      </c>
      <c r="F317" s="47">
        <v>1500</v>
      </c>
      <c r="G317" s="43"/>
      <c r="H317" s="48">
        <v>0.11045928416168553</v>
      </c>
      <c r="I317" s="49">
        <v>4.6197643037521108E-2</v>
      </c>
      <c r="K317" s="8">
        <f t="shared" si="13"/>
        <v>1.9215463331438318</v>
      </c>
      <c r="L317" s="18">
        <f t="shared" si="14"/>
        <v>1.6977928692699491</v>
      </c>
    </row>
    <row r="318" spans="1:12" s="1" customFormat="1" ht="12.75" x14ac:dyDescent="0.2">
      <c r="A318" s="65" t="s">
        <v>260</v>
      </c>
      <c r="B318" s="67">
        <f t="shared" si="12"/>
        <v>1.0716523091491523</v>
      </c>
      <c r="D318" s="65" t="s">
        <v>260</v>
      </c>
      <c r="E318" s="46">
        <v>581.5</v>
      </c>
      <c r="F318" s="47">
        <v>626</v>
      </c>
      <c r="G318" s="43"/>
      <c r="H318" s="48">
        <v>4.9856196093978414E-2</v>
      </c>
      <c r="I318" s="49">
        <v>0.10617897353280425</v>
      </c>
      <c r="K318" s="8">
        <f t="shared" si="13"/>
        <v>0.6611711199545196</v>
      </c>
      <c r="L318" s="18">
        <f t="shared" si="14"/>
        <v>0.7085455574419921</v>
      </c>
    </row>
    <row r="319" spans="1:12" s="1" customFormat="1" ht="12.75" x14ac:dyDescent="0.2">
      <c r="A319" s="65" t="s">
        <v>261</v>
      </c>
      <c r="B319" s="67">
        <f t="shared" si="12"/>
        <v>0.82123989398870068</v>
      </c>
      <c r="D319" s="65" t="s">
        <v>261</v>
      </c>
      <c r="E319" s="46">
        <v>997</v>
      </c>
      <c r="F319" s="47">
        <v>822.5</v>
      </c>
      <c r="G319" s="43"/>
      <c r="H319" s="48">
        <v>0.13900995898953192</v>
      </c>
      <c r="I319" s="49">
        <v>6.7916639165638004E-2</v>
      </c>
      <c r="K319" s="8">
        <f t="shared" si="13"/>
        <v>1.1335986355884025</v>
      </c>
      <c r="L319" s="18">
        <f t="shared" si="14"/>
        <v>0.93095642331635542</v>
      </c>
    </row>
    <row r="320" spans="1:12" s="1" customFormat="1" ht="12.75" x14ac:dyDescent="0.2">
      <c r="A320" s="65" t="s">
        <v>262</v>
      </c>
      <c r="B320" s="67">
        <f t="shared" si="12"/>
        <v>0.81974049936159132</v>
      </c>
      <c r="D320" s="65" t="s">
        <v>262</v>
      </c>
      <c r="E320" s="46">
        <v>6783.5</v>
      </c>
      <c r="F320" s="47">
        <v>5586</v>
      </c>
      <c r="G320" s="43"/>
      <c r="H320" s="48">
        <v>8.8290623375102184E-2</v>
      </c>
      <c r="I320" s="49">
        <v>0.18127048167904333</v>
      </c>
      <c r="K320" s="8">
        <f t="shared" si="13"/>
        <v>7.7129050596930071</v>
      </c>
      <c r="L320" s="18">
        <f t="shared" si="14"/>
        <v>6.32258064516129</v>
      </c>
    </row>
    <row r="321" spans="1:12" s="1" customFormat="1" ht="12.75" x14ac:dyDescent="0.2">
      <c r="A321" s="65" t="s">
        <v>263</v>
      </c>
      <c r="B321" s="67">
        <f t="shared" si="12"/>
        <v>1.1531855003224492</v>
      </c>
      <c r="D321" s="65" t="s">
        <v>263</v>
      </c>
      <c r="E321" s="46">
        <v>1376</v>
      </c>
      <c r="F321" s="47">
        <v>1594</v>
      </c>
      <c r="G321" s="43"/>
      <c r="H321" s="48">
        <v>0.3371090468447494</v>
      </c>
      <c r="I321" s="49">
        <v>0.22357705001130485</v>
      </c>
      <c r="K321" s="8">
        <f t="shared" si="13"/>
        <v>1.5645252984650369</v>
      </c>
      <c r="L321" s="18">
        <f t="shared" si="14"/>
        <v>1.8041878890775325</v>
      </c>
    </row>
    <row r="322" spans="1:12" s="1" customFormat="1" ht="12.75" x14ac:dyDescent="0.2">
      <c r="A322" s="65" t="s">
        <v>264</v>
      </c>
      <c r="B322" s="67">
        <f t="shared" si="12"/>
        <v>1.1122649324591749</v>
      </c>
      <c r="D322" s="65" t="s">
        <v>264</v>
      </c>
      <c r="E322" s="46">
        <v>545.5</v>
      </c>
      <c r="F322" s="47">
        <v>609.5</v>
      </c>
      <c r="G322" s="43"/>
      <c r="H322" s="48">
        <v>0.20351194252298435</v>
      </c>
      <c r="I322" s="49">
        <v>1.0441281428513418E-2</v>
      </c>
      <c r="K322" s="8">
        <f t="shared" si="13"/>
        <v>0.62023877202956224</v>
      </c>
      <c r="L322" s="18">
        <f t="shared" si="14"/>
        <v>0.6898698358800226</v>
      </c>
    </row>
    <row r="323" spans="1:12" s="1" customFormat="1" ht="12.75" x14ac:dyDescent="0.2">
      <c r="A323" s="65" t="s">
        <v>265</v>
      </c>
      <c r="B323" s="67">
        <f t="shared" si="12"/>
        <v>1.2344578401868185</v>
      </c>
      <c r="D323" s="65" t="s">
        <v>265</v>
      </c>
      <c r="E323" s="46">
        <v>554</v>
      </c>
      <c r="F323" s="47">
        <v>687</v>
      </c>
      <c r="G323" s="43"/>
      <c r="H323" s="48">
        <v>4.3396445054770062E-2</v>
      </c>
      <c r="I323" s="49">
        <v>0.10704382131499408</v>
      </c>
      <c r="K323" s="8">
        <f t="shared" si="13"/>
        <v>0.62990335417851051</v>
      </c>
      <c r="L323" s="18">
        <f t="shared" si="14"/>
        <v>0.77758913412563668</v>
      </c>
    </row>
    <row r="324" spans="1:12" s="1" customFormat="1" ht="12.75" x14ac:dyDescent="0.2">
      <c r="A324" s="65" t="s">
        <v>266</v>
      </c>
      <c r="B324" s="67">
        <f t="shared" si="12"/>
        <v>1.0907330836738396</v>
      </c>
      <c r="D324" s="65" t="s">
        <v>266</v>
      </c>
      <c r="E324" s="46">
        <v>836</v>
      </c>
      <c r="F324" s="47">
        <v>916</v>
      </c>
      <c r="G324" s="43"/>
      <c r="H324" s="48">
        <v>0.17254758775365514</v>
      </c>
      <c r="I324" s="49">
        <v>0.18372425100698506</v>
      </c>
      <c r="K324" s="8">
        <f t="shared" si="13"/>
        <v>0.95054007959067655</v>
      </c>
      <c r="L324" s="18">
        <f t="shared" si="14"/>
        <v>1.0367855121675156</v>
      </c>
    </row>
    <row r="325" spans="1:12" s="1" customFormat="1" ht="12.75" x14ac:dyDescent="0.2">
      <c r="A325" s="65" t="s">
        <v>267</v>
      </c>
      <c r="B325" s="67">
        <f t="shared" si="12"/>
        <v>1.0966416015011879</v>
      </c>
      <c r="D325" s="65" t="s">
        <v>267</v>
      </c>
      <c r="E325" s="46">
        <v>644.5</v>
      </c>
      <c r="F325" s="47">
        <v>710</v>
      </c>
      <c r="G325" s="43"/>
      <c r="H325" s="48">
        <v>7.3508385321177164E-2</v>
      </c>
      <c r="I325" s="49">
        <v>3.1869601405590878E-2</v>
      </c>
      <c r="K325" s="8">
        <f t="shared" si="13"/>
        <v>0.73280272882319497</v>
      </c>
      <c r="L325" s="18">
        <f t="shared" si="14"/>
        <v>0.80362195812110926</v>
      </c>
    </row>
    <row r="326" spans="1:12" s="1" customFormat="1" ht="12.75" x14ac:dyDescent="0.2">
      <c r="A326" s="65" t="s">
        <v>338</v>
      </c>
      <c r="B326" s="67">
        <f t="shared" si="12"/>
        <v>1.2905355832721936</v>
      </c>
      <c r="D326" s="65" t="s">
        <v>338</v>
      </c>
      <c r="E326" s="46">
        <v>681.5</v>
      </c>
      <c r="F326" s="47">
        <v>883.5</v>
      </c>
      <c r="G326" s="43"/>
      <c r="H326" s="48">
        <v>6.5367171261559054E-2</v>
      </c>
      <c r="I326" s="49">
        <v>0.40257465867213738</v>
      </c>
      <c r="K326" s="8">
        <f t="shared" si="13"/>
        <v>0.77487208641273453</v>
      </c>
      <c r="L326" s="18">
        <f t="shared" si="14"/>
        <v>1</v>
      </c>
    </row>
    <row r="327" spans="1:12" s="1" customFormat="1" ht="12.75" x14ac:dyDescent="0.2">
      <c r="A327" s="65" t="s">
        <v>339</v>
      </c>
      <c r="B327" s="67">
        <f t="shared" ref="B327:B340" si="15">L327/K327</f>
        <v>0.73442362079423973</v>
      </c>
      <c r="D327" s="65" t="s">
        <v>339</v>
      </c>
      <c r="E327" s="46">
        <v>1113.5</v>
      </c>
      <c r="F327" s="47">
        <v>821.5</v>
      </c>
      <c r="G327" s="43"/>
      <c r="H327" s="48">
        <v>0.215275436751001</v>
      </c>
      <c r="I327" s="49">
        <v>5.9391805114877398E-2</v>
      </c>
      <c r="K327" s="8">
        <f t="shared" ref="K327:K340" si="16">E327/E$3</f>
        <v>1.266060261512223</v>
      </c>
      <c r="L327" s="18">
        <f t="shared" ref="L327:L340" si="17">F327/F$3</f>
        <v>0.92982456140350878</v>
      </c>
    </row>
    <row r="328" spans="1:12" s="1" customFormat="1" ht="12.75" x14ac:dyDescent="0.2">
      <c r="A328" s="65" t="s">
        <v>340</v>
      </c>
      <c r="B328" s="67">
        <f t="shared" si="15"/>
        <v>0.94793787683854125</v>
      </c>
      <c r="D328" s="65" t="s">
        <v>340</v>
      </c>
      <c r="E328" s="46">
        <v>722.5</v>
      </c>
      <c r="F328" s="47">
        <v>688</v>
      </c>
      <c r="G328" s="43"/>
      <c r="H328" s="48">
        <v>0.36113827302122636</v>
      </c>
      <c r="I328" s="49">
        <v>0.11922149217680161</v>
      </c>
      <c r="K328" s="8">
        <f t="shared" si="16"/>
        <v>0.82148948266060262</v>
      </c>
      <c r="L328" s="18">
        <f t="shared" si="17"/>
        <v>0.77872099603848333</v>
      </c>
    </row>
    <row r="329" spans="1:12" s="1" customFormat="1" ht="12.75" x14ac:dyDescent="0.2">
      <c r="A329" s="65" t="s">
        <v>279</v>
      </c>
      <c r="B329" s="67">
        <f t="shared" si="15"/>
        <v>1.0424568515342421</v>
      </c>
      <c r="D329" s="65" t="s">
        <v>279</v>
      </c>
      <c r="E329" s="46">
        <v>8538.5</v>
      </c>
      <c r="F329" s="47">
        <v>8941.5</v>
      </c>
      <c r="G329" s="43"/>
      <c r="H329" s="48">
        <v>0.16206687015073765</v>
      </c>
      <c r="I329" s="49">
        <v>0.12676756363496455</v>
      </c>
      <c r="K329" s="8">
        <f t="shared" si="16"/>
        <v>9.7083570210346792</v>
      </c>
      <c r="L329" s="18">
        <f t="shared" si="17"/>
        <v>10.120543293718166</v>
      </c>
    </row>
    <row r="330" spans="1:12" s="1" customFormat="1" ht="12.75" x14ac:dyDescent="0.2">
      <c r="A330" s="65" t="s">
        <v>268</v>
      </c>
      <c r="B330" s="67">
        <f t="shared" si="15"/>
        <v>0.8925450202286308</v>
      </c>
      <c r="D330" s="65" t="s">
        <v>268</v>
      </c>
      <c r="E330" s="46">
        <v>1310.5</v>
      </c>
      <c r="F330" s="47">
        <v>1175</v>
      </c>
      <c r="G330" s="43"/>
      <c r="H330" s="48">
        <v>0.22715906515035217</v>
      </c>
      <c r="I330" s="49">
        <v>0.18053790157954405</v>
      </c>
      <c r="K330" s="8">
        <f t="shared" si="16"/>
        <v>1.4900511654349062</v>
      </c>
      <c r="L330" s="18">
        <f t="shared" si="17"/>
        <v>1.3299377475947933</v>
      </c>
    </row>
    <row r="331" spans="1:12" s="1" customFormat="1" ht="12.75" x14ac:dyDescent="0.2">
      <c r="A331" s="65" t="s">
        <v>269</v>
      </c>
      <c r="B331" s="67">
        <f t="shared" si="15"/>
        <v>1.2389876657015515</v>
      </c>
      <c r="D331" s="65" t="s">
        <v>269</v>
      </c>
      <c r="E331" s="46">
        <v>3928.5</v>
      </c>
      <c r="F331" s="47">
        <v>4889.5</v>
      </c>
      <c r="G331" s="43"/>
      <c r="H331" s="48">
        <v>0.76443489873979065</v>
      </c>
      <c r="I331" s="49">
        <v>2.8200393155000874E-2</v>
      </c>
      <c r="K331" s="8">
        <f t="shared" si="16"/>
        <v>4.4667424673109721</v>
      </c>
      <c r="L331" s="18">
        <f t="shared" si="17"/>
        <v>5.5342388228636104</v>
      </c>
    </row>
    <row r="332" spans="1:12" s="1" customFormat="1" ht="12.75" x14ac:dyDescent="0.2">
      <c r="A332" s="65" t="s">
        <v>341</v>
      </c>
      <c r="B332" s="67">
        <f t="shared" si="15"/>
        <v>1.1549089369105043</v>
      </c>
      <c r="D332" s="65" t="s">
        <v>341</v>
      </c>
      <c r="E332" s="46">
        <v>743</v>
      </c>
      <c r="F332" s="47">
        <v>862</v>
      </c>
      <c r="G332" s="43"/>
      <c r="H332" s="48">
        <v>6.4715021696749975E-2</v>
      </c>
      <c r="I332" s="49">
        <v>0.20343675375204615</v>
      </c>
      <c r="K332" s="8">
        <f t="shared" si="16"/>
        <v>0.84479818078453672</v>
      </c>
      <c r="L332" s="18">
        <f t="shared" si="17"/>
        <v>0.97566496887379739</v>
      </c>
    </row>
    <row r="333" spans="1:12" s="1" customFormat="1" ht="12.75" x14ac:dyDescent="0.2">
      <c r="A333" s="65" t="s">
        <v>270</v>
      </c>
      <c r="B333" s="67">
        <f t="shared" si="15"/>
        <v>0.83028061294385191</v>
      </c>
      <c r="D333" s="65" t="s">
        <v>270</v>
      </c>
      <c r="E333" s="46">
        <v>1497.5</v>
      </c>
      <c r="F333" s="47">
        <v>1249</v>
      </c>
      <c r="G333" s="43"/>
      <c r="H333" s="48">
        <v>0.63132004437156197</v>
      </c>
      <c r="I333" s="49">
        <v>0.45630749850789221</v>
      </c>
      <c r="K333" s="8">
        <f t="shared" si="16"/>
        <v>1.7026719727117681</v>
      </c>
      <c r="L333" s="18">
        <f t="shared" si="17"/>
        <v>1.4136955291454443</v>
      </c>
    </row>
    <row r="334" spans="1:12" s="1" customFormat="1" ht="12.75" x14ac:dyDescent="0.2">
      <c r="A334" s="65" t="s">
        <v>271</v>
      </c>
      <c r="B334" s="67">
        <f t="shared" si="15"/>
        <v>1.0696034870979785</v>
      </c>
      <c r="D334" s="65" t="s">
        <v>271</v>
      </c>
      <c r="E334" s="46">
        <v>564</v>
      </c>
      <c r="F334" s="47">
        <v>606</v>
      </c>
      <c r="G334" s="43"/>
      <c r="H334" s="48">
        <v>0.19307525585590127</v>
      </c>
      <c r="I334" s="49">
        <v>0.2217001459165743</v>
      </c>
      <c r="K334" s="8">
        <f t="shared" si="16"/>
        <v>0.64127345082433196</v>
      </c>
      <c r="L334" s="18">
        <f t="shared" si="17"/>
        <v>0.68590831918505946</v>
      </c>
    </row>
    <row r="335" spans="1:12" s="1" customFormat="1" ht="12.75" x14ac:dyDescent="0.2">
      <c r="A335" s="65" t="s">
        <v>272</v>
      </c>
      <c r="B335" s="67">
        <f t="shared" si="15"/>
        <v>1.0140309519076853</v>
      </c>
      <c r="D335" s="65" t="s">
        <v>272</v>
      </c>
      <c r="E335" s="46">
        <v>670.5</v>
      </c>
      <c r="F335" s="47">
        <v>683</v>
      </c>
      <c r="G335" s="43"/>
      <c r="H335" s="48">
        <v>0.22884738481354333</v>
      </c>
      <c r="I335" s="49">
        <v>0.12630604290594261</v>
      </c>
      <c r="K335" s="8">
        <f t="shared" si="16"/>
        <v>0.76236498010233089</v>
      </c>
      <c r="L335" s="18">
        <f t="shared" si="17"/>
        <v>0.77306168647425011</v>
      </c>
    </row>
    <row r="336" spans="1:12" s="1" customFormat="1" ht="12.75" x14ac:dyDescent="0.2">
      <c r="A336" s="65" t="s">
        <v>273</v>
      </c>
      <c r="B336" s="67">
        <f t="shared" si="15"/>
        <v>1.2131790753511966</v>
      </c>
      <c r="D336" s="65" t="s">
        <v>273</v>
      </c>
      <c r="E336" s="46">
        <v>11424.5</v>
      </c>
      <c r="F336" s="47">
        <v>13923</v>
      </c>
      <c r="G336" s="43"/>
      <c r="H336" s="48">
        <v>0.2621206370803999</v>
      </c>
      <c r="I336" s="49">
        <v>1.3407756247450157E-2</v>
      </c>
      <c r="K336" s="8">
        <f t="shared" si="16"/>
        <v>12.989766913018761</v>
      </c>
      <c r="L336" s="18">
        <f t="shared" si="17"/>
        <v>15.758913412563667</v>
      </c>
    </row>
    <row r="337" spans="1:12" s="1" customFormat="1" ht="12.75" x14ac:dyDescent="0.2">
      <c r="A337" s="65" t="s">
        <v>274</v>
      </c>
      <c r="B337" s="67">
        <f t="shared" si="15"/>
        <v>0.96123025325062672</v>
      </c>
      <c r="D337" s="65" t="s">
        <v>274</v>
      </c>
      <c r="E337" s="46">
        <v>814</v>
      </c>
      <c r="F337" s="47">
        <v>786</v>
      </c>
      <c r="G337" s="43"/>
      <c r="H337" s="48">
        <v>0.14941322649150635</v>
      </c>
      <c r="I337" s="49">
        <v>4.3182093507575417E-2</v>
      </c>
      <c r="K337" s="8">
        <f t="shared" si="16"/>
        <v>0.92552586696986927</v>
      </c>
      <c r="L337" s="18">
        <f t="shared" si="17"/>
        <v>0.88964346349745327</v>
      </c>
    </row>
    <row r="338" spans="1:12" s="1" customFormat="1" ht="12.75" x14ac:dyDescent="0.2">
      <c r="A338" s="65" t="s">
        <v>275</v>
      </c>
      <c r="B338" s="67">
        <f t="shared" si="15"/>
        <v>0.80938652148393431</v>
      </c>
      <c r="D338" s="65" t="s">
        <v>275</v>
      </c>
      <c r="E338" s="46">
        <v>3688.5</v>
      </c>
      <c r="F338" s="47">
        <v>2999</v>
      </c>
      <c r="G338" s="43"/>
      <c r="H338" s="48">
        <v>0.40239043885334508</v>
      </c>
      <c r="I338" s="49">
        <v>0.17259158513789688</v>
      </c>
      <c r="K338" s="8">
        <f t="shared" si="16"/>
        <v>4.1938601478112565</v>
      </c>
      <c r="L338" s="18">
        <f t="shared" si="17"/>
        <v>3.3944538766270513</v>
      </c>
    </row>
    <row r="339" spans="1:12" s="1" customFormat="1" ht="12.75" x14ac:dyDescent="0.2">
      <c r="A339" s="65" t="s">
        <v>276</v>
      </c>
      <c r="B339" s="67">
        <f t="shared" si="15"/>
        <v>0.91362048411842811</v>
      </c>
      <c r="D339" s="65" t="s">
        <v>276</v>
      </c>
      <c r="E339" s="46">
        <v>1052</v>
      </c>
      <c r="F339" s="47">
        <v>965.5</v>
      </c>
      <c r="G339" s="43"/>
      <c r="H339" s="48">
        <v>1.3443094699364022E-3</v>
      </c>
      <c r="I339" s="49">
        <v>0.1369538768326094</v>
      </c>
      <c r="K339" s="8">
        <f t="shared" si="16"/>
        <v>1.1961341671404206</v>
      </c>
      <c r="L339" s="18">
        <f t="shared" si="17"/>
        <v>1.0928126768534239</v>
      </c>
    </row>
    <row r="340" spans="1:12" s="1" customFormat="1" ht="12.75" x14ac:dyDescent="0.2">
      <c r="A340" s="65" t="s">
        <v>342</v>
      </c>
      <c r="B340" s="67">
        <f t="shared" si="15"/>
        <v>1.0378330864911078</v>
      </c>
      <c r="D340" s="65" t="s">
        <v>342</v>
      </c>
      <c r="E340" s="46">
        <v>1034</v>
      </c>
      <c r="F340" s="47">
        <v>1078</v>
      </c>
      <c r="G340" s="43"/>
      <c r="H340" s="48">
        <v>1.914795925843649E-2</v>
      </c>
      <c r="I340" s="49">
        <v>9.1832049504746438E-2</v>
      </c>
      <c r="K340" s="8">
        <f t="shared" si="16"/>
        <v>1.1756679931779419</v>
      </c>
      <c r="L340" s="18">
        <f t="shared" si="17"/>
        <v>1.22014714204867</v>
      </c>
    </row>
    <row r="341" spans="1:12" ht="15.75" thickBot="1" x14ac:dyDescent="0.3"/>
    <row r="342" spans="1:12" x14ac:dyDescent="0.2">
      <c r="A342" s="16" t="s">
        <v>2</v>
      </c>
      <c r="B342" s="66">
        <f>MAX(B6:B340)</f>
        <v>2.4616549767353719</v>
      </c>
      <c r="D342" s="12" t="s">
        <v>349</v>
      </c>
      <c r="E342" s="50">
        <v>455</v>
      </c>
      <c r="F342" s="51">
        <v>407.75</v>
      </c>
      <c r="G342" s="43"/>
      <c r="H342" s="52">
        <v>8.6798015593966382E-2</v>
      </c>
      <c r="I342" s="53">
        <v>8.8725389805616256E-2</v>
      </c>
    </row>
    <row r="343" spans="1:12" x14ac:dyDescent="0.2">
      <c r="A343" s="16" t="s">
        <v>1</v>
      </c>
      <c r="B343" s="67">
        <f>MIN(B6:B340)</f>
        <v>0.48364137780868877</v>
      </c>
      <c r="D343" s="13" t="s">
        <v>350</v>
      </c>
      <c r="E343" s="54">
        <v>1002</v>
      </c>
      <c r="F343" s="55">
        <v>981</v>
      </c>
      <c r="G343" s="43"/>
      <c r="H343" s="56">
        <v>0.17976573185901482</v>
      </c>
      <c r="I343" s="57">
        <v>6.7275484461670948E-2</v>
      </c>
    </row>
    <row r="344" spans="1:12" ht="15.75" thickBot="1" x14ac:dyDescent="0.25">
      <c r="A344" s="16" t="s">
        <v>5</v>
      </c>
      <c r="B344" s="68">
        <f>AVERAGE(B6:B340)</f>
        <v>1.0119995269103248</v>
      </c>
      <c r="D344" s="14" t="s">
        <v>351</v>
      </c>
      <c r="E344" s="58">
        <v>6783.75</v>
      </c>
      <c r="F344" s="59">
        <v>6513.5</v>
      </c>
      <c r="G344" s="43"/>
      <c r="H344" s="60">
        <v>5.6781705919344609E-2</v>
      </c>
      <c r="I344" s="61">
        <v>0.12275105427576954</v>
      </c>
    </row>
  </sheetData>
  <mergeCells count="6">
    <mergeCell ref="A1:B1"/>
    <mergeCell ref="K4:L4"/>
    <mergeCell ref="D4:D5"/>
    <mergeCell ref="E4:F4"/>
    <mergeCell ref="H4:I4"/>
    <mergeCell ref="A4:A5"/>
  </mergeCells>
  <conditionalFormatting sqref="B6:B340">
    <cfRule type="colorScale" priority="4">
      <colorScale>
        <cfvo type="num" val="0.5"/>
        <cfvo type="num" val="1"/>
        <cfvo type="num" val="2"/>
        <color rgb="FF00B050"/>
        <color theme="0"/>
        <color rgb="FFC0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9"/>
  <sheetViews>
    <sheetView showGridLines="0" workbookViewId="0">
      <selection activeCell="A4" sqref="A4:C5"/>
    </sheetView>
  </sheetViews>
  <sheetFormatPr defaultRowHeight="15" x14ac:dyDescent="0.25"/>
  <cols>
    <col min="1" max="1" width="37.42578125" style="24" customWidth="1"/>
    <col min="2" max="2" width="1.7109375" style="24" customWidth="1"/>
    <col min="3" max="3" width="34.28515625" style="24" customWidth="1"/>
    <col min="4" max="5" width="22.5703125" style="24" customWidth="1"/>
    <col min="6" max="6" width="7.7109375" style="24" customWidth="1"/>
    <col min="7" max="7" width="24.42578125" style="24" customWidth="1"/>
    <col min="8" max="16384" width="9.140625" style="24"/>
  </cols>
  <sheetData>
    <row r="1" spans="1:7" ht="18.75" x14ac:dyDescent="0.25">
      <c r="A1" s="78" t="s">
        <v>284</v>
      </c>
      <c r="B1" s="78"/>
      <c r="C1" s="78"/>
      <c r="D1" s="78"/>
      <c r="E1" s="78"/>
      <c r="F1" s="26"/>
    </row>
    <row r="3" spans="1:7" ht="15.75" thickBot="1" x14ac:dyDescent="0.3"/>
    <row r="4" spans="1:7" ht="15.75" customHeight="1" thickBot="1" x14ac:dyDescent="0.3">
      <c r="A4" s="81" t="s">
        <v>282</v>
      </c>
      <c r="B4" s="82"/>
      <c r="C4" s="83"/>
      <c r="D4" s="79" t="s">
        <v>283</v>
      </c>
      <c r="E4" s="80"/>
      <c r="F4" s="28"/>
      <c r="G4" s="70" t="s">
        <v>290</v>
      </c>
    </row>
    <row r="5" spans="1:7" ht="15.75" thickBot="1" x14ac:dyDescent="0.25">
      <c r="A5" s="84"/>
      <c r="B5" s="85"/>
      <c r="C5" s="86"/>
      <c r="D5" s="62" t="s">
        <v>353</v>
      </c>
      <c r="E5" s="62" t="s">
        <v>354</v>
      </c>
      <c r="F5" s="29"/>
      <c r="G5" s="20" t="s">
        <v>352</v>
      </c>
    </row>
    <row r="6" spans="1:7" s="17" customFormat="1" ht="12.75" x14ac:dyDescent="0.25">
      <c r="A6" s="36" t="s">
        <v>302</v>
      </c>
      <c r="B6" s="36"/>
      <c r="C6" s="36" t="s">
        <v>301</v>
      </c>
      <c r="D6" s="32">
        <v>1.1515544041450778</v>
      </c>
      <c r="E6" s="33">
        <v>0.60703703703703704</v>
      </c>
      <c r="F6" s="25"/>
      <c r="G6" s="66">
        <f>E6/D6</f>
        <v>0.52714577344498603</v>
      </c>
    </row>
    <row r="7" spans="1:7" s="17" customFormat="1" ht="12.75" x14ac:dyDescent="0.25">
      <c r="A7" s="37" t="s">
        <v>12</v>
      </c>
      <c r="B7" s="37"/>
      <c r="C7" s="37" t="s">
        <v>11</v>
      </c>
      <c r="D7" s="34">
        <v>6.5653937947494034</v>
      </c>
      <c r="E7" s="35">
        <v>4.7444089456869012</v>
      </c>
      <c r="F7" s="25"/>
      <c r="G7" s="67">
        <f t="shared" ref="G7:G70" si="0">E7/D7</f>
        <v>0.72263889935759629</v>
      </c>
    </row>
    <row r="8" spans="1:7" s="17" customFormat="1" ht="12.75" x14ac:dyDescent="0.25">
      <c r="A8" s="37" t="s">
        <v>14</v>
      </c>
      <c r="B8" s="37"/>
      <c r="C8" s="37" t="s">
        <v>13</v>
      </c>
      <c r="D8" s="34">
        <v>1.1097666378565254</v>
      </c>
      <c r="E8" s="35">
        <v>1.115066225165563</v>
      </c>
      <c r="F8" s="25"/>
      <c r="G8" s="67">
        <f t="shared" si="0"/>
        <v>1.0047754069443586</v>
      </c>
    </row>
    <row r="9" spans="1:7" s="17" customFormat="1" ht="12.75" x14ac:dyDescent="0.25">
      <c r="A9" s="37" t="s">
        <v>16</v>
      </c>
      <c r="B9" s="37"/>
      <c r="C9" s="37" t="s">
        <v>15</v>
      </c>
      <c r="D9" s="34">
        <v>8.6590750639089012E-2</v>
      </c>
      <c r="E9" s="35">
        <v>6.9845617529880472E-2</v>
      </c>
      <c r="F9" s="25"/>
      <c r="G9" s="67">
        <f t="shared" si="0"/>
        <v>0.80661753148436832</v>
      </c>
    </row>
    <row r="10" spans="1:7" s="17" customFormat="1" ht="12.75" x14ac:dyDescent="0.25">
      <c r="A10" s="37" t="s">
        <v>22</v>
      </c>
      <c r="B10" s="37"/>
      <c r="C10" s="37" t="s">
        <v>17</v>
      </c>
      <c r="D10" s="34">
        <v>1.5432835820895523</v>
      </c>
      <c r="E10" s="35">
        <v>1.7146892655367232</v>
      </c>
      <c r="F10" s="25"/>
      <c r="G10" s="67">
        <f t="shared" si="0"/>
        <v>1.1110655782491339</v>
      </c>
    </row>
    <row r="11" spans="1:7" s="17" customFormat="1" ht="12.75" x14ac:dyDescent="0.25">
      <c r="A11" s="37" t="s">
        <v>23</v>
      </c>
      <c r="B11" s="37"/>
      <c r="C11" s="37" t="s">
        <v>18</v>
      </c>
      <c r="D11" s="34">
        <v>4.5612061206120611</v>
      </c>
      <c r="E11" s="35">
        <v>3.9439966058549003</v>
      </c>
      <c r="F11" s="25"/>
      <c r="G11" s="67">
        <f t="shared" si="0"/>
        <v>0.86468282764771476</v>
      </c>
    </row>
    <row r="12" spans="1:7" s="17" customFormat="1" ht="12.75" x14ac:dyDescent="0.25">
      <c r="A12" s="37" t="s">
        <v>21</v>
      </c>
      <c r="B12" s="37"/>
      <c r="C12" s="37" t="s">
        <v>19</v>
      </c>
      <c r="D12" s="34">
        <v>4.6611445783132532E-2</v>
      </c>
      <c r="E12" s="35">
        <v>4.8524480214621059E-2</v>
      </c>
      <c r="F12" s="25"/>
      <c r="G12" s="67">
        <f t="shared" si="0"/>
        <v>1.0410421603395277</v>
      </c>
    </row>
    <row r="13" spans="1:7" s="17" customFormat="1" ht="12.75" x14ac:dyDescent="0.25">
      <c r="A13" s="37" t="s">
        <v>24</v>
      </c>
      <c r="B13" s="37"/>
      <c r="C13" s="37" t="s">
        <v>20</v>
      </c>
      <c r="D13" s="34">
        <v>0.71612074502247913</v>
      </c>
      <c r="E13" s="35">
        <v>0.82363112391930837</v>
      </c>
      <c r="F13" s="25"/>
      <c r="G13" s="67">
        <f t="shared" si="0"/>
        <v>1.1501288429976351</v>
      </c>
    </row>
    <row r="14" spans="1:7" s="17" customFormat="1" ht="25.5" x14ac:dyDescent="0.25">
      <c r="A14" s="69" t="s">
        <v>26</v>
      </c>
      <c r="B14" s="69"/>
      <c r="C14" s="69" t="s">
        <v>25</v>
      </c>
      <c r="D14" s="34">
        <v>0.49592833876221498</v>
      </c>
      <c r="E14" s="35">
        <v>0.7285559174809989</v>
      </c>
      <c r="F14" s="25"/>
      <c r="G14" s="67">
        <f t="shared" si="0"/>
        <v>1.4690749863163657</v>
      </c>
    </row>
    <row r="15" spans="1:7" s="17" customFormat="1" ht="12.75" x14ac:dyDescent="0.25">
      <c r="A15" s="37" t="s">
        <v>30</v>
      </c>
      <c r="B15" s="37"/>
      <c r="C15" s="37" t="s">
        <v>27</v>
      </c>
      <c r="D15" s="34">
        <v>3.3754061125327049E-2</v>
      </c>
      <c r="E15" s="35">
        <v>3.4000442282176031E-2</v>
      </c>
      <c r="F15" s="25"/>
      <c r="G15" s="67">
        <f t="shared" si="0"/>
        <v>1.0072993041025251</v>
      </c>
    </row>
    <row r="16" spans="1:7" s="17" customFormat="1" ht="12.75" x14ac:dyDescent="0.25">
      <c r="A16" s="37" t="s">
        <v>29</v>
      </c>
      <c r="B16" s="37"/>
      <c r="C16" s="37" t="s">
        <v>28</v>
      </c>
      <c r="D16" s="34">
        <v>0.81544771018455231</v>
      </c>
      <c r="E16" s="35">
        <v>0.89875275128393251</v>
      </c>
      <c r="F16" s="25"/>
      <c r="G16" s="67">
        <f t="shared" si="0"/>
        <v>1.1021586547597597</v>
      </c>
    </row>
    <row r="17" spans="1:7" s="17" customFormat="1" ht="12.75" x14ac:dyDescent="0.25">
      <c r="A17" s="37" t="s">
        <v>34</v>
      </c>
      <c r="B17" s="37"/>
      <c r="C17" s="37" t="s">
        <v>32</v>
      </c>
      <c r="D17" s="34">
        <v>0.74132492113564674</v>
      </c>
      <c r="E17" s="35">
        <v>0.90670553935860054</v>
      </c>
      <c r="F17" s="25"/>
      <c r="G17" s="67">
        <f t="shared" si="0"/>
        <v>1.2230878977730908</v>
      </c>
    </row>
    <row r="18" spans="1:7" s="17" customFormat="1" ht="12.75" x14ac:dyDescent="0.25">
      <c r="A18" s="37" t="s">
        <v>35</v>
      </c>
      <c r="B18" s="37"/>
      <c r="C18" s="37" t="s">
        <v>33</v>
      </c>
      <c r="D18" s="34">
        <v>0.17760686818100518</v>
      </c>
      <c r="E18" s="35">
        <v>0.11028999064546305</v>
      </c>
      <c r="F18" s="25"/>
      <c r="G18" s="67">
        <f t="shared" si="0"/>
        <v>0.62097818499374013</v>
      </c>
    </row>
    <row r="19" spans="1:7" s="17" customFormat="1" ht="12.75" x14ac:dyDescent="0.25">
      <c r="A19" s="37" t="s">
        <v>304</v>
      </c>
      <c r="B19" s="37"/>
      <c r="C19" s="37" t="s">
        <v>303</v>
      </c>
      <c r="D19" s="34">
        <v>0.37487437185929651</v>
      </c>
      <c r="E19" s="35">
        <v>0.46248111465502773</v>
      </c>
      <c r="F19" s="25"/>
      <c r="G19" s="67">
        <f t="shared" si="0"/>
        <v>1.2336962709966557</v>
      </c>
    </row>
    <row r="20" spans="1:7" s="17" customFormat="1" ht="12.75" x14ac:dyDescent="0.25">
      <c r="A20" s="37" t="s">
        <v>305</v>
      </c>
      <c r="B20" s="37"/>
      <c r="C20" s="37" t="s">
        <v>37</v>
      </c>
      <c r="D20" s="34">
        <v>1.0438633487979756</v>
      </c>
      <c r="E20" s="35">
        <v>1.2284931506849315</v>
      </c>
      <c r="F20" s="25"/>
      <c r="G20" s="67">
        <f t="shared" si="0"/>
        <v>1.1768716203127161</v>
      </c>
    </row>
    <row r="21" spans="1:7" s="17" customFormat="1" ht="12.75" x14ac:dyDescent="0.25">
      <c r="A21" s="37" t="s">
        <v>39</v>
      </c>
      <c r="B21" s="37"/>
      <c r="C21" s="37" t="s">
        <v>38</v>
      </c>
      <c r="D21" s="34">
        <v>0.10707645193043859</v>
      </c>
      <c r="E21" s="35">
        <v>0.11487778958554729</v>
      </c>
      <c r="F21" s="25"/>
      <c r="G21" s="67">
        <f t="shared" si="0"/>
        <v>1.0728576406339723</v>
      </c>
    </row>
    <row r="22" spans="1:7" s="17" customFormat="1" ht="12.75" x14ac:dyDescent="0.25">
      <c r="A22" s="37" t="s">
        <v>45</v>
      </c>
      <c r="B22" s="37"/>
      <c r="C22" s="37" t="s">
        <v>40</v>
      </c>
      <c r="D22" s="34">
        <v>0.35670103092783506</v>
      </c>
      <c r="E22" s="35">
        <v>0.4950961161239702</v>
      </c>
      <c r="F22" s="25"/>
      <c r="G22" s="67">
        <f t="shared" si="0"/>
        <v>1.3879862215036158</v>
      </c>
    </row>
    <row r="23" spans="1:7" s="17" customFormat="1" ht="12.75" x14ac:dyDescent="0.25">
      <c r="A23" s="37" t="s">
        <v>46</v>
      </c>
      <c r="B23" s="37"/>
      <c r="C23" s="37" t="s">
        <v>41</v>
      </c>
      <c r="D23" s="34">
        <v>1.1858254105445116</v>
      </c>
      <c r="E23" s="35">
        <v>0.99211711711711714</v>
      </c>
      <c r="F23" s="25"/>
      <c r="G23" s="67">
        <f t="shared" si="0"/>
        <v>0.8366468691723794</v>
      </c>
    </row>
    <row r="24" spans="1:7" s="17" customFormat="1" ht="12.75" x14ac:dyDescent="0.25">
      <c r="A24" s="37" t="s">
        <v>310</v>
      </c>
      <c r="B24" s="37"/>
      <c r="C24" s="37" t="s">
        <v>306</v>
      </c>
      <c r="D24" s="34">
        <v>1.1268482490272373</v>
      </c>
      <c r="E24" s="35">
        <v>1.1022632020117351</v>
      </c>
      <c r="F24" s="25"/>
      <c r="G24" s="67">
        <f t="shared" si="0"/>
        <v>0.9781824686361047</v>
      </c>
    </row>
    <row r="25" spans="1:7" s="17" customFormat="1" ht="12.75" x14ac:dyDescent="0.25">
      <c r="A25" s="37" t="s">
        <v>311</v>
      </c>
      <c r="B25" s="37"/>
      <c r="C25" s="37" t="s">
        <v>307</v>
      </c>
      <c r="D25" s="34">
        <v>0.62149080348499519</v>
      </c>
      <c r="E25" s="35">
        <v>0.70358814352574106</v>
      </c>
      <c r="F25" s="25"/>
      <c r="G25" s="67">
        <f t="shared" si="0"/>
        <v>1.1320974334300475</v>
      </c>
    </row>
    <row r="26" spans="1:7" s="17" customFormat="1" ht="12.75" x14ac:dyDescent="0.25">
      <c r="A26" s="37" t="s">
        <v>47</v>
      </c>
      <c r="B26" s="37"/>
      <c r="C26" s="37" t="s">
        <v>42</v>
      </c>
      <c r="D26" s="34">
        <v>0.87274096385542166</v>
      </c>
      <c r="E26" s="35">
        <v>1.0819434372733865</v>
      </c>
      <c r="F26" s="25"/>
      <c r="G26" s="67">
        <f t="shared" si="0"/>
        <v>1.2397074069879701</v>
      </c>
    </row>
    <row r="27" spans="1:7" s="17" customFormat="1" ht="12.75" x14ac:dyDescent="0.25">
      <c r="A27" s="37" t="s">
        <v>309</v>
      </c>
      <c r="B27" s="37"/>
      <c r="C27" s="37" t="s">
        <v>308</v>
      </c>
      <c r="D27" s="34">
        <v>1.0125284738041003</v>
      </c>
      <c r="E27" s="35">
        <v>0.85163887291546869</v>
      </c>
      <c r="F27" s="25"/>
      <c r="G27" s="67">
        <f t="shared" si="0"/>
        <v>0.84110115907736949</v>
      </c>
    </row>
    <row r="28" spans="1:7" s="17" customFormat="1" ht="12.75" x14ac:dyDescent="0.25">
      <c r="A28" s="37" t="s">
        <v>49</v>
      </c>
      <c r="B28" s="37"/>
      <c r="C28" s="37" t="s">
        <v>43</v>
      </c>
      <c r="D28" s="34">
        <v>1.2714285714285714</v>
      </c>
      <c r="E28" s="35">
        <v>1.0737564322469983</v>
      </c>
      <c r="F28" s="25"/>
      <c r="G28" s="67">
        <f t="shared" si="0"/>
        <v>0.84452753098078526</v>
      </c>
    </row>
    <row r="29" spans="1:7" s="17" customFormat="1" ht="12.75" x14ac:dyDescent="0.25">
      <c r="A29" s="37" t="s">
        <v>48</v>
      </c>
      <c r="B29" s="37"/>
      <c r="C29" s="37" t="s">
        <v>44</v>
      </c>
      <c r="D29" s="34">
        <v>0.40400667779632721</v>
      </c>
      <c r="E29" s="35">
        <v>0.43860946745562129</v>
      </c>
      <c r="F29" s="25"/>
      <c r="G29" s="67">
        <f t="shared" si="0"/>
        <v>1.0856490537434593</v>
      </c>
    </row>
    <row r="30" spans="1:7" s="17" customFormat="1" ht="12.75" x14ac:dyDescent="0.25">
      <c r="A30" s="37" t="s">
        <v>52</v>
      </c>
      <c r="B30" s="37"/>
      <c r="C30" s="37" t="s">
        <v>51</v>
      </c>
      <c r="D30" s="34">
        <v>0.14143747314138375</v>
      </c>
      <c r="E30" s="35">
        <v>0.13358885668879125</v>
      </c>
      <c r="F30" s="25"/>
      <c r="G30" s="67">
        <f t="shared" si="0"/>
        <v>0.94450822488360731</v>
      </c>
    </row>
    <row r="31" spans="1:7" s="17" customFormat="1" ht="12.75" x14ac:dyDescent="0.25">
      <c r="A31" s="37" t="s">
        <v>54</v>
      </c>
      <c r="B31" s="37"/>
      <c r="C31" s="37" t="s">
        <v>53</v>
      </c>
      <c r="D31" s="34">
        <v>1.3750611246943765</v>
      </c>
      <c r="E31" s="35">
        <v>1.4781969622733955</v>
      </c>
      <c r="F31" s="25"/>
      <c r="G31" s="67">
        <f t="shared" si="0"/>
        <v>1.0750045475992511</v>
      </c>
    </row>
    <row r="32" spans="1:7" s="17" customFormat="1" ht="12.75" x14ac:dyDescent="0.25">
      <c r="A32" s="37" t="s">
        <v>57</v>
      </c>
      <c r="B32" s="37"/>
      <c r="C32" s="37" t="s">
        <v>55</v>
      </c>
      <c r="D32" s="34">
        <v>1.4298605414273995</v>
      </c>
      <c r="E32" s="35">
        <v>1.1929824561403508</v>
      </c>
      <c r="F32" s="25"/>
      <c r="G32" s="67">
        <f t="shared" si="0"/>
        <v>0.83433483306660217</v>
      </c>
    </row>
    <row r="33" spans="1:7" s="17" customFormat="1" ht="12.75" x14ac:dyDescent="0.25">
      <c r="A33" s="37" t="s">
        <v>58</v>
      </c>
      <c r="B33" s="37"/>
      <c r="C33" s="37" t="s">
        <v>56</v>
      </c>
      <c r="D33" s="34">
        <v>0.70285423037716621</v>
      </c>
      <c r="E33" s="35">
        <v>1.0012210012210012</v>
      </c>
      <c r="F33" s="25"/>
      <c r="G33" s="67">
        <f t="shared" si="0"/>
        <v>1.4245073273354636</v>
      </c>
    </row>
    <row r="34" spans="1:7" s="17" customFormat="1" ht="12.75" x14ac:dyDescent="0.25">
      <c r="A34" s="37" t="s">
        <v>313</v>
      </c>
      <c r="B34" s="37"/>
      <c r="C34" s="37" t="s">
        <v>312</v>
      </c>
      <c r="D34" s="34">
        <v>0.39629120879120877</v>
      </c>
      <c r="E34" s="35">
        <v>0.57059088858818219</v>
      </c>
      <c r="F34" s="25"/>
      <c r="G34" s="67">
        <f t="shared" si="0"/>
        <v>1.4398272682571809</v>
      </c>
    </row>
    <row r="35" spans="1:7" s="17" customFormat="1" ht="12.75" x14ac:dyDescent="0.25">
      <c r="A35" s="69" t="s">
        <v>347</v>
      </c>
      <c r="B35" s="69"/>
      <c r="C35" s="69" t="s">
        <v>346</v>
      </c>
      <c r="D35" s="34">
        <v>1.1244204018547141</v>
      </c>
      <c r="E35" s="35">
        <v>1.0548961424332344</v>
      </c>
      <c r="F35" s="25"/>
      <c r="G35" s="67">
        <f t="shared" si="0"/>
        <v>0.93816880296124072</v>
      </c>
    </row>
    <row r="36" spans="1:7" s="17" customFormat="1" ht="12.75" x14ac:dyDescent="0.25">
      <c r="A36" s="37" t="s">
        <v>60</v>
      </c>
      <c r="B36" s="37"/>
      <c r="C36" s="37" t="s">
        <v>59</v>
      </c>
      <c r="D36" s="34">
        <v>1.0561177552897885</v>
      </c>
      <c r="E36" s="35">
        <v>1.1517615176151761</v>
      </c>
      <c r="F36" s="25"/>
      <c r="G36" s="67">
        <f t="shared" si="0"/>
        <v>1.0905616460345786</v>
      </c>
    </row>
    <row r="37" spans="1:7" s="17" customFormat="1" ht="12.75" x14ac:dyDescent="0.25">
      <c r="A37" s="37" t="s">
        <v>62</v>
      </c>
      <c r="B37" s="37"/>
      <c r="C37" s="37" t="s">
        <v>61</v>
      </c>
      <c r="D37" s="34">
        <v>0.67601974538841259</v>
      </c>
      <c r="E37" s="35">
        <v>0.49509069728740224</v>
      </c>
      <c r="F37" s="25"/>
      <c r="G37" s="67">
        <f t="shared" si="0"/>
        <v>0.73236129664074223</v>
      </c>
    </row>
    <row r="38" spans="1:7" s="17" customFormat="1" ht="12.75" x14ac:dyDescent="0.25">
      <c r="A38" s="37" t="s">
        <v>65</v>
      </c>
      <c r="B38" s="37"/>
      <c r="C38" s="37" t="s">
        <v>63</v>
      </c>
      <c r="D38" s="34">
        <v>0.98158379373848992</v>
      </c>
      <c r="E38" s="35">
        <v>1.0659272951324708</v>
      </c>
      <c r="F38" s="25"/>
      <c r="G38" s="67">
        <f t="shared" si="0"/>
        <v>1.0859259310636615</v>
      </c>
    </row>
    <row r="39" spans="1:7" s="17" customFormat="1" ht="12.75" x14ac:dyDescent="0.25">
      <c r="A39" s="37" t="s">
        <v>66</v>
      </c>
      <c r="B39" s="37"/>
      <c r="C39" s="37" t="s">
        <v>64</v>
      </c>
      <c r="D39" s="34">
        <v>0.41183574879227053</v>
      </c>
      <c r="E39" s="35">
        <v>0.53999289015286167</v>
      </c>
      <c r="F39" s="25"/>
      <c r="G39" s="67">
        <f t="shared" si="0"/>
        <v>1.3111850822480042</v>
      </c>
    </row>
    <row r="40" spans="1:7" s="17" customFormat="1" ht="12.75" x14ac:dyDescent="0.25">
      <c r="A40" s="37" t="s">
        <v>68</v>
      </c>
      <c r="B40" s="37"/>
      <c r="C40" s="37" t="s">
        <v>67</v>
      </c>
      <c r="D40" s="34">
        <v>0.76096630642085183</v>
      </c>
      <c r="E40" s="35">
        <v>0.75345622119815669</v>
      </c>
      <c r="F40" s="25"/>
      <c r="G40" s="67">
        <f t="shared" si="0"/>
        <v>0.99013085709665871</v>
      </c>
    </row>
    <row r="41" spans="1:7" s="17" customFormat="1" ht="12.75" x14ac:dyDescent="0.25">
      <c r="A41" s="37" t="s">
        <v>70</v>
      </c>
      <c r="B41" s="37"/>
      <c r="C41" s="37" t="s">
        <v>69</v>
      </c>
      <c r="D41" s="34">
        <v>0.58522198075131948</v>
      </c>
      <c r="E41" s="35">
        <v>0.79629629629629628</v>
      </c>
      <c r="F41" s="25"/>
      <c r="G41" s="67">
        <f t="shared" si="0"/>
        <v>1.3606739365360054</v>
      </c>
    </row>
    <row r="42" spans="1:7" s="17" customFormat="1" ht="12.75" x14ac:dyDescent="0.25">
      <c r="A42" s="37" t="s">
        <v>73</v>
      </c>
      <c r="B42" s="37"/>
      <c r="C42" s="37" t="s">
        <v>71</v>
      </c>
      <c r="D42" s="34">
        <v>10.669610007358351</v>
      </c>
      <c r="E42" s="35">
        <v>6.9465753424657537</v>
      </c>
      <c r="F42" s="25"/>
      <c r="G42" s="67">
        <f t="shared" si="0"/>
        <v>0.65106178554558347</v>
      </c>
    </row>
    <row r="43" spans="1:7" s="17" customFormat="1" ht="12.75" x14ac:dyDescent="0.25">
      <c r="A43" s="37" t="s">
        <v>74</v>
      </c>
      <c r="B43" s="37"/>
      <c r="C43" s="37" t="s">
        <v>72</v>
      </c>
      <c r="D43" s="34">
        <v>0.15025011368804</v>
      </c>
      <c r="E43" s="35">
        <v>0.19516704080285224</v>
      </c>
      <c r="F43" s="25"/>
      <c r="G43" s="67">
        <f t="shared" si="0"/>
        <v>1.298947708006877</v>
      </c>
    </row>
    <row r="44" spans="1:7" s="17" customFormat="1" ht="12.75" x14ac:dyDescent="0.25">
      <c r="A44" s="37" t="s">
        <v>315</v>
      </c>
      <c r="B44" s="37"/>
      <c r="C44" s="37" t="s">
        <v>314</v>
      </c>
      <c r="D44" s="34">
        <v>5.271439811172305E-2</v>
      </c>
      <c r="E44" s="35">
        <v>9.5004021807132008E-2</v>
      </c>
      <c r="F44" s="25"/>
      <c r="G44" s="67">
        <f t="shared" si="0"/>
        <v>1.8022404733860415</v>
      </c>
    </row>
    <row r="45" spans="1:7" s="17" customFormat="1" ht="12.75" x14ac:dyDescent="0.25">
      <c r="A45" s="37" t="s">
        <v>291</v>
      </c>
      <c r="B45" s="37"/>
      <c r="C45" s="37" t="s">
        <v>278</v>
      </c>
      <c r="D45" s="34">
        <v>0.78439597315436238</v>
      </c>
      <c r="E45" s="35">
        <v>1.210344827586207</v>
      </c>
      <c r="F45" s="25"/>
      <c r="G45" s="67">
        <f t="shared" si="0"/>
        <v>1.543027844366587</v>
      </c>
    </row>
    <row r="46" spans="1:7" s="17" customFormat="1" ht="12.75" x14ac:dyDescent="0.25">
      <c r="A46" s="37" t="s">
        <v>292</v>
      </c>
      <c r="B46" s="37"/>
      <c r="C46" s="37" t="s">
        <v>75</v>
      </c>
      <c r="D46" s="34">
        <v>4.2101270623933242E-2</v>
      </c>
      <c r="E46" s="35">
        <v>5.7086859133897459E-2</v>
      </c>
      <c r="F46" s="25"/>
      <c r="G46" s="67">
        <f t="shared" si="0"/>
        <v>1.3559414784371231</v>
      </c>
    </row>
    <row r="47" spans="1:7" s="17" customFormat="1" ht="12.75" x14ac:dyDescent="0.25">
      <c r="A47" s="37" t="s">
        <v>78</v>
      </c>
      <c r="B47" s="37"/>
      <c r="C47" s="37" t="s">
        <v>299</v>
      </c>
      <c r="D47" s="34">
        <v>0.94328845369237047</v>
      </c>
      <c r="E47" s="35">
        <v>0.56326078937661384</v>
      </c>
      <c r="F47" s="25"/>
      <c r="G47" s="67">
        <f t="shared" si="0"/>
        <v>0.59712465171370266</v>
      </c>
    </row>
    <row r="48" spans="1:7" s="17" customFormat="1" ht="12.75" x14ac:dyDescent="0.25">
      <c r="A48" s="37" t="s">
        <v>79</v>
      </c>
      <c r="B48" s="37"/>
      <c r="C48" s="37" t="s">
        <v>76</v>
      </c>
      <c r="D48" s="34">
        <v>2.9016018306636155</v>
      </c>
      <c r="E48" s="35">
        <v>2.029603315571344</v>
      </c>
      <c r="F48" s="25"/>
      <c r="G48" s="67">
        <f t="shared" si="0"/>
        <v>0.69947685244848368</v>
      </c>
    </row>
    <row r="49" spans="1:7" s="17" customFormat="1" ht="12.75" x14ac:dyDescent="0.25">
      <c r="A49" s="37" t="s">
        <v>80</v>
      </c>
      <c r="B49" s="37"/>
      <c r="C49" s="37" t="s">
        <v>77</v>
      </c>
      <c r="D49" s="34">
        <v>2.7178871548619448</v>
      </c>
      <c r="E49" s="35">
        <v>1.8278319579894973</v>
      </c>
      <c r="F49" s="25"/>
      <c r="G49" s="67">
        <f t="shared" si="0"/>
        <v>0.67251944390691309</v>
      </c>
    </row>
    <row r="50" spans="1:7" s="17" customFormat="1" ht="12.75" x14ac:dyDescent="0.25">
      <c r="A50" s="37" t="s">
        <v>82</v>
      </c>
      <c r="B50" s="37"/>
      <c r="C50" s="37" t="s">
        <v>81</v>
      </c>
      <c r="D50" s="34">
        <v>0.7567567567567568</v>
      </c>
      <c r="E50" s="35">
        <v>0.83120402632597756</v>
      </c>
      <c r="F50" s="25"/>
      <c r="G50" s="67">
        <f t="shared" si="0"/>
        <v>1.0983767490736132</v>
      </c>
    </row>
    <row r="51" spans="1:7" s="17" customFormat="1" ht="12.75" x14ac:dyDescent="0.25">
      <c r="A51" s="37" t="s">
        <v>85</v>
      </c>
      <c r="B51" s="37"/>
      <c r="C51" s="37" t="s">
        <v>84</v>
      </c>
      <c r="D51" s="34">
        <v>1.1106870229007633</v>
      </c>
      <c r="E51" s="35">
        <v>1.0353535353535352</v>
      </c>
      <c r="F51" s="25"/>
      <c r="G51" s="67">
        <f t="shared" si="0"/>
        <v>0.93217397341108676</v>
      </c>
    </row>
    <row r="52" spans="1:7" s="17" customFormat="1" ht="12.75" x14ac:dyDescent="0.25">
      <c r="A52" s="37" t="s">
        <v>87</v>
      </c>
      <c r="B52" s="37"/>
      <c r="C52" s="37" t="s">
        <v>86</v>
      </c>
      <c r="D52" s="34">
        <v>0.62576687116564422</v>
      </c>
      <c r="E52" s="35">
        <v>0.72427983539094654</v>
      </c>
      <c r="F52" s="25"/>
      <c r="G52" s="67">
        <f t="shared" si="0"/>
        <v>1.157427580085532</v>
      </c>
    </row>
    <row r="53" spans="1:7" s="17" customFormat="1" ht="12.75" x14ac:dyDescent="0.25">
      <c r="A53" s="37" t="s">
        <v>89</v>
      </c>
      <c r="B53" s="37"/>
      <c r="C53" s="37" t="s">
        <v>88</v>
      </c>
      <c r="D53" s="34">
        <v>0.31108462455303931</v>
      </c>
      <c r="E53" s="35">
        <v>0.40406743377040405</v>
      </c>
      <c r="F53" s="25"/>
      <c r="G53" s="67">
        <f t="shared" si="0"/>
        <v>1.2988987621968162</v>
      </c>
    </row>
    <row r="54" spans="1:7" s="17" customFormat="1" ht="12.75" x14ac:dyDescent="0.25">
      <c r="A54" s="37" t="s">
        <v>91</v>
      </c>
      <c r="B54" s="37"/>
      <c r="C54" s="37" t="s">
        <v>90</v>
      </c>
      <c r="D54" s="34">
        <v>8.1531006012743421E-2</v>
      </c>
      <c r="E54" s="35">
        <v>8.6205966445487406E-2</v>
      </c>
      <c r="F54" s="25"/>
      <c r="G54" s="67">
        <f t="shared" si="0"/>
        <v>1.0573396632934136</v>
      </c>
    </row>
    <row r="55" spans="1:7" s="17" customFormat="1" ht="12.75" x14ac:dyDescent="0.25">
      <c r="A55" s="37" t="s">
        <v>318</v>
      </c>
      <c r="B55" s="37"/>
      <c r="C55" s="37" t="s">
        <v>316</v>
      </c>
      <c r="D55" s="34">
        <v>0.35346820809248553</v>
      </c>
      <c r="E55" s="35">
        <v>0.38097902097902098</v>
      </c>
      <c r="F55" s="25"/>
      <c r="G55" s="67">
        <f t="shared" si="0"/>
        <v>1.0778310814287921</v>
      </c>
    </row>
    <row r="56" spans="1:7" s="17" customFormat="1" ht="12.75" x14ac:dyDescent="0.25">
      <c r="A56" s="37" t="s">
        <v>317</v>
      </c>
      <c r="B56" s="37"/>
      <c r="C56" s="37" t="s">
        <v>92</v>
      </c>
      <c r="D56" s="34">
        <v>0.91228964813870472</v>
      </c>
      <c r="E56" s="35">
        <v>0.91122565864833904</v>
      </c>
      <c r="F56" s="25"/>
      <c r="G56" s="67">
        <f t="shared" si="0"/>
        <v>0.99883371526517206</v>
      </c>
    </row>
    <row r="57" spans="1:7" s="17" customFormat="1" ht="12.75" x14ac:dyDescent="0.25">
      <c r="A57" s="37" t="s">
        <v>96</v>
      </c>
      <c r="B57" s="37"/>
      <c r="C57" s="37" t="s">
        <v>93</v>
      </c>
      <c r="D57" s="34">
        <v>0.99913194444444442</v>
      </c>
      <c r="E57" s="35">
        <v>1.0313559322033898</v>
      </c>
      <c r="F57" s="25"/>
      <c r="G57" s="67">
        <f t="shared" si="0"/>
        <v>1.0322519842730713</v>
      </c>
    </row>
    <row r="58" spans="1:7" s="17" customFormat="1" ht="12.75" x14ac:dyDescent="0.25">
      <c r="A58" s="37" t="s">
        <v>95</v>
      </c>
      <c r="B58" s="37"/>
      <c r="C58" s="37" t="s">
        <v>94</v>
      </c>
      <c r="D58" s="34">
        <v>0.9103174603174603</v>
      </c>
      <c r="E58" s="35">
        <v>0.99225406661502713</v>
      </c>
      <c r="F58" s="25"/>
      <c r="G58" s="67">
        <f t="shared" si="0"/>
        <v>1.0900088264471963</v>
      </c>
    </row>
    <row r="59" spans="1:7" s="17" customFormat="1" ht="12.75" x14ac:dyDescent="0.25">
      <c r="A59" s="37" t="s">
        <v>104</v>
      </c>
      <c r="B59" s="37"/>
      <c r="C59" s="37" t="s">
        <v>99</v>
      </c>
      <c r="D59" s="34">
        <v>3.1963688485427615</v>
      </c>
      <c r="E59" s="35">
        <v>1.7333015267175573</v>
      </c>
      <c r="F59" s="25"/>
      <c r="G59" s="67">
        <f t="shared" si="0"/>
        <v>0.54227206209564238</v>
      </c>
    </row>
    <row r="60" spans="1:7" s="17" customFormat="1" ht="12.75" x14ac:dyDescent="0.25">
      <c r="A60" s="37" t="s">
        <v>105</v>
      </c>
      <c r="B60" s="37"/>
      <c r="C60" s="37" t="s">
        <v>100</v>
      </c>
      <c r="D60" s="34">
        <v>0.93939393939393945</v>
      </c>
      <c r="E60" s="35">
        <v>0.9152426520847573</v>
      </c>
      <c r="F60" s="25"/>
      <c r="G60" s="67">
        <f t="shared" si="0"/>
        <v>0.97429056512248358</v>
      </c>
    </row>
    <row r="61" spans="1:7" s="17" customFormat="1" ht="12.75" x14ac:dyDescent="0.25">
      <c r="A61" s="37" t="s">
        <v>106</v>
      </c>
      <c r="B61" s="37"/>
      <c r="C61" s="37" t="s">
        <v>101</v>
      </c>
      <c r="D61" s="34">
        <v>0.83159117305458774</v>
      </c>
      <c r="E61" s="35">
        <v>0.86868686868686873</v>
      </c>
      <c r="F61" s="25"/>
      <c r="G61" s="67">
        <f t="shared" si="0"/>
        <v>1.0446080920941256</v>
      </c>
    </row>
    <row r="62" spans="1:7" s="17" customFormat="1" ht="12.75" x14ac:dyDescent="0.25">
      <c r="A62" s="37" t="s">
        <v>107</v>
      </c>
      <c r="B62" s="37"/>
      <c r="C62" s="37" t="s">
        <v>102</v>
      </c>
      <c r="D62" s="34">
        <v>0.78717598908594821</v>
      </c>
      <c r="E62" s="35">
        <v>0.77094240837696337</v>
      </c>
      <c r="F62" s="25"/>
      <c r="G62" s="67">
        <f t="shared" si="0"/>
        <v>0.97937744426397588</v>
      </c>
    </row>
    <row r="63" spans="1:7" s="17" customFormat="1" ht="12.75" x14ac:dyDescent="0.25">
      <c r="A63" s="37" t="s">
        <v>108</v>
      </c>
      <c r="B63" s="37"/>
      <c r="C63" s="37" t="s">
        <v>103</v>
      </c>
      <c r="D63" s="34">
        <v>0.75443617630223236</v>
      </c>
      <c r="E63" s="35">
        <v>0.99590834697217678</v>
      </c>
      <c r="F63" s="25"/>
      <c r="G63" s="67">
        <f t="shared" si="0"/>
        <v>1.3200697133235151</v>
      </c>
    </row>
    <row r="64" spans="1:7" s="17" customFormat="1" ht="12.75" x14ac:dyDescent="0.25">
      <c r="A64" s="37" t="s">
        <v>319</v>
      </c>
      <c r="B64" s="37"/>
      <c r="C64" s="37" t="s">
        <v>109</v>
      </c>
      <c r="D64" s="34">
        <v>1.2202276707530648</v>
      </c>
      <c r="E64" s="35">
        <v>1.3455598455598456</v>
      </c>
      <c r="F64" s="25"/>
      <c r="G64" s="67">
        <f t="shared" si="0"/>
        <v>1.1027121231642223</v>
      </c>
    </row>
    <row r="65" spans="1:7" s="17" customFormat="1" ht="12.75" x14ac:dyDescent="0.25">
      <c r="A65" s="37" t="s">
        <v>115</v>
      </c>
      <c r="B65" s="37"/>
      <c r="C65" s="37" t="s">
        <v>110</v>
      </c>
      <c r="D65" s="34">
        <v>0.59027777777777779</v>
      </c>
      <c r="E65" s="35">
        <v>0.70450281425891181</v>
      </c>
      <c r="F65" s="25"/>
      <c r="G65" s="67">
        <f t="shared" si="0"/>
        <v>1.193510650038627</v>
      </c>
    </row>
    <row r="66" spans="1:7" s="17" customFormat="1" ht="12.75" x14ac:dyDescent="0.25">
      <c r="A66" s="37" t="s">
        <v>116</v>
      </c>
      <c r="B66" s="37"/>
      <c r="C66" s="37" t="s">
        <v>111</v>
      </c>
      <c r="D66" s="34">
        <v>1.1789608723540732</v>
      </c>
      <c r="E66" s="35">
        <v>1.3733243967828419</v>
      </c>
      <c r="F66" s="25"/>
      <c r="G66" s="67">
        <f t="shared" si="0"/>
        <v>1.1648600296977423</v>
      </c>
    </row>
    <row r="67" spans="1:7" s="17" customFormat="1" ht="12.75" x14ac:dyDescent="0.25">
      <c r="A67" s="39" t="s">
        <v>113</v>
      </c>
      <c r="B67" s="37"/>
      <c r="C67" s="37" t="s">
        <v>112</v>
      </c>
      <c r="D67" s="34">
        <v>0.61263736263736268</v>
      </c>
      <c r="E67" s="35">
        <v>0.74080459770114937</v>
      </c>
      <c r="F67" s="25"/>
      <c r="G67" s="67">
        <f t="shared" si="0"/>
        <v>1.2092057110458223</v>
      </c>
    </row>
    <row r="68" spans="1:7" s="17" customFormat="1" ht="12.75" x14ac:dyDescent="0.25">
      <c r="A68" s="39" t="s">
        <v>120</v>
      </c>
      <c r="B68" s="40"/>
      <c r="C68" s="40" t="s">
        <v>118</v>
      </c>
      <c r="D68" s="34">
        <v>6.345827913759805E-2</v>
      </c>
      <c r="E68" s="35">
        <v>8.37518910741301E-2</v>
      </c>
      <c r="F68" s="25"/>
      <c r="G68" s="67">
        <f t="shared" si="0"/>
        <v>1.3197945518271768</v>
      </c>
    </row>
    <row r="69" spans="1:7" s="17" customFormat="1" ht="12.75" x14ac:dyDescent="0.25">
      <c r="A69" s="37" t="s">
        <v>123</v>
      </c>
      <c r="B69" s="37"/>
      <c r="C69" s="37" t="s">
        <v>121</v>
      </c>
      <c r="D69" s="34">
        <v>0.46368967072620659</v>
      </c>
      <c r="E69" s="35">
        <v>0.64733790195044805</v>
      </c>
      <c r="F69" s="25"/>
      <c r="G69" s="67">
        <f t="shared" si="0"/>
        <v>1.3960584908795168</v>
      </c>
    </row>
    <row r="70" spans="1:7" s="17" customFormat="1" ht="12.75" x14ac:dyDescent="0.25">
      <c r="A70" s="37" t="s">
        <v>124</v>
      </c>
      <c r="B70" s="37"/>
      <c r="C70" s="37" t="s">
        <v>122</v>
      </c>
      <c r="D70" s="34">
        <v>1.390923566878981</v>
      </c>
      <c r="E70" s="35">
        <v>1.3811048839071256</v>
      </c>
      <c r="F70" s="25"/>
      <c r="G70" s="67">
        <f t="shared" si="0"/>
        <v>0.99294088963214056</v>
      </c>
    </row>
    <row r="71" spans="1:7" s="17" customFormat="1" ht="12.75" x14ac:dyDescent="0.25">
      <c r="A71" s="37" t="s">
        <v>126</v>
      </c>
      <c r="B71" s="37"/>
      <c r="C71" s="37" t="s">
        <v>125</v>
      </c>
      <c r="D71" s="34">
        <v>0.35692805921813553</v>
      </c>
      <c r="E71" s="35">
        <v>0.52574919988361946</v>
      </c>
      <c r="F71" s="25"/>
      <c r="G71" s="67">
        <f t="shared" ref="G71:G134" si="1">E71/D71</f>
        <v>1.4729836624088704</v>
      </c>
    </row>
    <row r="72" spans="1:7" s="17" customFormat="1" ht="12.75" x14ac:dyDescent="0.25">
      <c r="A72" s="37" t="s">
        <v>128</v>
      </c>
      <c r="B72" s="37"/>
      <c r="C72" s="37" t="s">
        <v>127</v>
      </c>
      <c r="D72" s="34">
        <v>0.99077733860342554</v>
      </c>
      <c r="E72" s="35">
        <v>0.76136363636363635</v>
      </c>
      <c r="F72" s="25"/>
      <c r="G72" s="67">
        <f t="shared" si="1"/>
        <v>0.76845079787234039</v>
      </c>
    </row>
    <row r="73" spans="1:7" s="17" customFormat="1" ht="12.75" x14ac:dyDescent="0.25">
      <c r="A73" s="37" t="s">
        <v>131</v>
      </c>
      <c r="B73" s="37"/>
      <c r="C73" s="37" t="s">
        <v>129</v>
      </c>
      <c r="D73" s="34">
        <v>0.41730584851390218</v>
      </c>
      <c r="E73" s="35">
        <v>0.39241403757532789</v>
      </c>
      <c r="F73" s="25"/>
      <c r="G73" s="67">
        <f t="shared" si="1"/>
        <v>0.94035115724541529</v>
      </c>
    </row>
    <row r="74" spans="1:7" s="17" customFormat="1" ht="12.75" x14ac:dyDescent="0.25">
      <c r="A74" s="38" t="s">
        <v>135</v>
      </c>
      <c r="B74" s="38"/>
      <c r="C74" s="38" t="s">
        <v>132</v>
      </c>
      <c r="D74" s="34">
        <v>0.81643835616438354</v>
      </c>
      <c r="E74" s="35">
        <v>0.66346593507087337</v>
      </c>
      <c r="F74" s="25"/>
      <c r="G74" s="67">
        <f t="shared" si="1"/>
        <v>0.81263445067405637</v>
      </c>
    </row>
    <row r="75" spans="1:7" s="17" customFormat="1" ht="12.75" x14ac:dyDescent="0.25">
      <c r="A75" s="38" t="s">
        <v>137</v>
      </c>
      <c r="B75" s="38"/>
      <c r="C75" s="38" t="s">
        <v>133</v>
      </c>
      <c r="D75" s="34">
        <v>2.9858649109075003E-2</v>
      </c>
      <c r="E75" s="35">
        <v>3.217007825843126E-2</v>
      </c>
      <c r="F75" s="25"/>
      <c r="G75" s="67">
        <f t="shared" si="1"/>
        <v>1.0774123819504526</v>
      </c>
    </row>
    <row r="76" spans="1:7" s="17" customFormat="1" ht="12.75" x14ac:dyDescent="0.25">
      <c r="A76" s="38" t="s">
        <v>136</v>
      </c>
      <c r="B76" s="38"/>
      <c r="C76" s="38" t="s">
        <v>134</v>
      </c>
      <c r="D76" s="34">
        <v>0.54404486967997356</v>
      </c>
      <c r="E76" s="35">
        <v>0.49166950017001021</v>
      </c>
      <c r="F76" s="25"/>
      <c r="G76" s="67">
        <f t="shared" si="1"/>
        <v>0.90372968769878781</v>
      </c>
    </row>
    <row r="77" spans="1:7" s="17" customFormat="1" ht="12.75" x14ac:dyDescent="0.25">
      <c r="A77" s="38" t="s">
        <v>141</v>
      </c>
      <c r="B77" s="38"/>
      <c r="C77" s="38" t="s">
        <v>138</v>
      </c>
      <c r="D77" s="34">
        <v>0.41163556531284301</v>
      </c>
      <c r="E77" s="35">
        <v>0.53208556149732622</v>
      </c>
      <c r="F77" s="25"/>
      <c r="G77" s="67">
        <f t="shared" si="1"/>
        <v>1.2926131907308378</v>
      </c>
    </row>
    <row r="78" spans="1:7" s="17" customFormat="1" ht="12.75" x14ac:dyDescent="0.25">
      <c r="A78" s="38" t="s">
        <v>142</v>
      </c>
      <c r="B78" s="38"/>
      <c r="C78" s="38" t="s">
        <v>139</v>
      </c>
      <c r="D78" s="34">
        <v>0.22206235011990408</v>
      </c>
      <c r="E78" s="35">
        <v>0.23284466625077979</v>
      </c>
      <c r="F78" s="25"/>
      <c r="G78" s="67">
        <f t="shared" si="1"/>
        <v>1.0485553544986519</v>
      </c>
    </row>
    <row r="79" spans="1:7" s="17" customFormat="1" ht="12.75" x14ac:dyDescent="0.25">
      <c r="A79" s="38" t="s">
        <v>281</v>
      </c>
      <c r="B79" s="38"/>
      <c r="C79" s="38" t="s">
        <v>280</v>
      </c>
      <c r="D79" s="34">
        <v>1.5844748858447488</v>
      </c>
      <c r="E79" s="35">
        <v>1.7850194552529184</v>
      </c>
      <c r="F79" s="25"/>
      <c r="G79" s="67">
        <f t="shared" si="1"/>
        <v>1.1265684746408908</v>
      </c>
    </row>
    <row r="80" spans="1:7" s="17" customFormat="1" ht="12.75" x14ac:dyDescent="0.25">
      <c r="A80" s="38" t="s">
        <v>146</v>
      </c>
      <c r="B80" s="38"/>
      <c r="C80" s="38" t="s">
        <v>144</v>
      </c>
      <c r="D80" s="34">
        <v>0.14670507742167807</v>
      </c>
      <c r="E80" s="35">
        <v>0.20888526594660689</v>
      </c>
      <c r="F80" s="25"/>
      <c r="G80" s="67">
        <f t="shared" si="1"/>
        <v>1.423844829488776</v>
      </c>
    </row>
    <row r="81" spans="1:7" s="17" customFormat="1" ht="12.75" x14ac:dyDescent="0.25">
      <c r="A81" s="38" t="s">
        <v>148</v>
      </c>
      <c r="B81" s="38"/>
      <c r="C81" s="38" t="s">
        <v>147</v>
      </c>
      <c r="D81" s="34">
        <v>0.63986599664991628</v>
      </c>
      <c r="E81" s="35">
        <v>0.38783741855414211</v>
      </c>
      <c r="F81" s="25"/>
      <c r="G81" s="67">
        <f t="shared" si="1"/>
        <v>0.60612287664089748</v>
      </c>
    </row>
    <row r="82" spans="1:7" s="17" customFormat="1" ht="12.75" x14ac:dyDescent="0.25">
      <c r="A82" s="38" t="s">
        <v>150</v>
      </c>
      <c r="B82" s="38"/>
      <c r="C82" s="38" t="s">
        <v>149</v>
      </c>
      <c r="D82" s="34">
        <v>0.47073262054332904</v>
      </c>
      <c r="E82" s="35">
        <v>0.55778546712802768</v>
      </c>
      <c r="F82" s="25"/>
      <c r="G82" s="67">
        <f t="shared" si="1"/>
        <v>1.1849305588472294</v>
      </c>
    </row>
    <row r="83" spans="1:7" s="17" customFormat="1" ht="12.75" x14ac:dyDescent="0.25">
      <c r="A83" s="37" t="s">
        <v>321</v>
      </c>
      <c r="B83" s="37"/>
      <c r="C83" s="37" t="s">
        <v>320</v>
      </c>
      <c r="D83" s="34">
        <v>0.67886178861788615</v>
      </c>
      <c r="E83" s="35">
        <v>0.90130624092888245</v>
      </c>
      <c r="F83" s="25"/>
      <c r="G83" s="67">
        <f t="shared" si="1"/>
        <v>1.3276726662784737</v>
      </c>
    </row>
    <row r="84" spans="1:7" s="17" customFormat="1" ht="12.75" x14ac:dyDescent="0.25">
      <c r="A84" s="37" t="s">
        <v>324</v>
      </c>
      <c r="B84" s="37"/>
      <c r="C84" s="37" t="s">
        <v>323</v>
      </c>
      <c r="D84" s="34">
        <v>0.35007849293563581</v>
      </c>
      <c r="E84" s="35">
        <v>0.43928691557349481</v>
      </c>
      <c r="F84" s="25"/>
      <c r="G84" s="67">
        <f t="shared" si="1"/>
        <v>1.254824059283929</v>
      </c>
    </row>
    <row r="85" spans="1:7" s="17" customFormat="1" ht="12.75" x14ac:dyDescent="0.25">
      <c r="A85" s="37" t="s">
        <v>152</v>
      </c>
      <c r="B85" s="37"/>
      <c r="C85" s="37" t="s">
        <v>151</v>
      </c>
      <c r="D85" s="34">
        <v>0.29085208410180746</v>
      </c>
      <c r="E85" s="35">
        <v>0.20121771580084455</v>
      </c>
      <c r="F85" s="25"/>
      <c r="G85" s="67">
        <f t="shared" si="1"/>
        <v>0.69182146802294175</v>
      </c>
    </row>
    <row r="86" spans="1:7" s="17" customFormat="1" ht="12.75" x14ac:dyDescent="0.25">
      <c r="A86" s="37" t="s">
        <v>154</v>
      </c>
      <c r="B86" s="37"/>
      <c r="C86" s="37" t="s">
        <v>153</v>
      </c>
      <c r="D86" s="34">
        <v>1.0250809061488673</v>
      </c>
      <c r="E86" s="35">
        <v>1.3296703296703296</v>
      </c>
      <c r="F86" s="25"/>
      <c r="G86" s="67">
        <f t="shared" si="1"/>
        <v>1.2971369593311188</v>
      </c>
    </row>
    <row r="87" spans="1:7" s="17" customFormat="1" ht="12.75" x14ac:dyDescent="0.25">
      <c r="A87" s="37" t="s">
        <v>293</v>
      </c>
      <c r="B87" s="37"/>
      <c r="C87" s="37" t="s">
        <v>285</v>
      </c>
      <c r="D87" s="34">
        <v>0.79646936656282452</v>
      </c>
      <c r="E87" s="35">
        <v>0.71578947368421053</v>
      </c>
      <c r="F87" s="25"/>
      <c r="G87" s="67">
        <f t="shared" si="1"/>
        <v>0.89870308104027996</v>
      </c>
    </row>
    <row r="88" spans="1:7" s="17" customFormat="1" ht="12.75" x14ac:dyDescent="0.25">
      <c r="A88" s="37" t="s">
        <v>294</v>
      </c>
      <c r="B88" s="37"/>
      <c r="C88" s="37" t="s">
        <v>286</v>
      </c>
      <c r="D88" s="34">
        <v>1.2096530920060331</v>
      </c>
      <c r="E88" s="35">
        <v>1.1001170960187354</v>
      </c>
      <c r="F88" s="25"/>
      <c r="G88" s="67">
        <f t="shared" si="1"/>
        <v>0.90944842226985245</v>
      </c>
    </row>
    <row r="89" spans="1:7" s="17" customFormat="1" ht="12.75" x14ac:dyDescent="0.25">
      <c r="A89" s="37" t="s">
        <v>295</v>
      </c>
      <c r="B89" s="37"/>
      <c r="C89" s="37" t="s">
        <v>287</v>
      </c>
      <c r="D89" s="34">
        <v>0.82526881720430112</v>
      </c>
      <c r="E89" s="35">
        <v>1.0338208409506398</v>
      </c>
      <c r="F89" s="25"/>
      <c r="G89" s="67">
        <f t="shared" si="1"/>
        <v>1.2527079896861171</v>
      </c>
    </row>
    <row r="90" spans="1:7" s="17" customFormat="1" ht="12.75" x14ac:dyDescent="0.25">
      <c r="A90" s="37" t="s">
        <v>296</v>
      </c>
      <c r="B90" s="37"/>
      <c r="C90" s="37" t="s">
        <v>343</v>
      </c>
      <c r="D90" s="34">
        <v>0.50201612903225812</v>
      </c>
      <c r="E90" s="35">
        <v>0.85051194539249142</v>
      </c>
      <c r="F90" s="25"/>
      <c r="G90" s="67">
        <f t="shared" si="1"/>
        <v>1.6941924695368502</v>
      </c>
    </row>
    <row r="91" spans="1:7" s="17" customFormat="1" ht="12.75" x14ac:dyDescent="0.25">
      <c r="A91" s="37" t="s">
        <v>297</v>
      </c>
      <c r="B91" s="37"/>
      <c r="C91" s="37" t="s">
        <v>288</v>
      </c>
      <c r="D91" s="34">
        <v>0.40446841294298924</v>
      </c>
      <c r="E91" s="35">
        <v>0.47642762284196549</v>
      </c>
      <c r="F91" s="25"/>
      <c r="G91" s="67">
        <f t="shared" si="1"/>
        <v>1.1779105799026117</v>
      </c>
    </row>
    <row r="92" spans="1:7" s="17" customFormat="1" ht="12.75" x14ac:dyDescent="0.25">
      <c r="A92" s="37" t="s">
        <v>298</v>
      </c>
      <c r="B92" s="37"/>
      <c r="C92" s="37" t="s">
        <v>289</v>
      </c>
      <c r="D92" s="34">
        <v>0.57549234135667393</v>
      </c>
      <c r="E92" s="35">
        <v>0.67001774098166766</v>
      </c>
      <c r="F92" s="25"/>
      <c r="G92" s="67">
        <f t="shared" si="1"/>
        <v>1.1642513598046469</v>
      </c>
    </row>
    <row r="93" spans="1:7" s="17" customFormat="1" ht="12.75" x14ac:dyDescent="0.25">
      <c r="A93" s="37" t="s">
        <v>158</v>
      </c>
      <c r="B93" s="37"/>
      <c r="C93" s="37" t="s">
        <v>155</v>
      </c>
      <c r="D93" s="34">
        <v>1.3035253654342218</v>
      </c>
      <c r="E93" s="35">
        <v>1.973521624007061</v>
      </c>
      <c r="F93" s="25"/>
      <c r="G93" s="67">
        <f t="shared" si="1"/>
        <v>1.5139878949341767</v>
      </c>
    </row>
    <row r="94" spans="1:7" s="17" customFormat="1" ht="12.75" x14ac:dyDescent="0.25">
      <c r="A94" s="37" t="s">
        <v>160</v>
      </c>
      <c r="B94" s="37"/>
      <c r="C94" s="37" t="s">
        <v>156</v>
      </c>
      <c r="D94" s="34">
        <v>9.9528579846788451E-2</v>
      </c>
      <c r="E94" s="35">
        <v>0.14829396325459318</v>
      </c>
      <c r="F94" s="25"/>
      <c r="G94" s="67">
        <f t="shared" si="1"/>
        <v>1.4899636213324134</v>
      </c>
    </row>
    <row r="95" spans="1:7" s="17" customFormat="1" ht="12.75" x14ac:dyDescent="0.25">
      <c r="A95" s="37" t="s">
        <v>159</v>
      </c>
      <c r="B95" s="37"/>
      <c r="C95" s="37" t="s">
        <v>157</v>
      </c>
      <c r="D95" s="34">
        <v>1.2121588823773159</v>
      </c>
      <c r="E95" s="35">
        <v>0.97228497437875361</v>
      </c>
      <c r="F95" s="25"/>
      <c r="G95" s="67">
        <f t="shared" si="1"/>
        <v>0.80211017591347789</v>
      </c>
    </row>
    <row r="96" spans="1:7" s="17" customFormat="1" ht="12.75" x14ac:dyDescent="0.25">
      <c r="A96" s="37" t="s">
        <v>162</v>
      </c>
      <c r="B96" s="37"/>
      <c r="C96" s="37" t="s">
        <v>161</v>
      </c>
      <c r="D96" s="34">
        <v>0.16307377810815835</v>
      </c>
      <c r="E96" s="35">
        <v>0.1485498108448928</v>
      </c>
      <c r="F96" s="25"/>
      <c r="G96" s="67">
        <f t="shared" si="1"/>
        <v>0.91093621898161603</v>
      </c>
    </row>
    <row r="97" spans="1:7" s="17" customFormat="1" ht="12.75" x14ac:dyDescent="0.25">
      <c r="A97" s="37" t="s">
        <v>8</v>
      </c>
      <c r="B97" s="37"/>
      <c r="C97" s="37" t="s">
        <v>325</v>
      </c>
      <c r="D97" s="34">
        <v>0.86412344620660098</v>
      </c>
      <c r="E97" s="35">
        <v>1.2989484226339509</v>
      </c>
      <c r="F97" s="25"/>
      <c r="G97" s="67">
        <f t="shared" si="1"/>
        <v>1.5031977529786744</v>
      </c>
    </row>
    <row r="98" spans="1:7" s="17" customFormat="1" ht="12.75" x14ac:dyDescent="0.25">
      <c r="A98" s="37" t="s">
        <v>9</v>
      </c>
      <c r="B98" s="37"/>
      <c r="C98" s="37" t="s">
        <v>6</v>
      </c>
      <c r="D98" s="34">
        <v>0.1345488114470344</v>
      </c>
      <c r="E98" s="35">
        <v>0.13346876587100051</v>
      </c>
      <c r="F98" s="25"/>
      <c r="G98" s="67">
        <f t="shared" si="1"/>
        <v>0.99197283450951146</v>
      </c>
    </row>
    <row r="99" spans="1:7" s="17" customFormat="1" ht="12.75" x14ac:dyDescent="0.25">
      <c r="A99" s="37" t="s">
        <v>164</v>
      </c>
      <c r="B99" s="37"/>
      <c r="C99" s="37" t="s">
        <v>7</v>
      </c>
      <c r="D99" s="34">
        <v>0.86238532110091748</v>
      </c>
      <c r="E99" s="35">
        <v>0.90276453765490938</v>
      </c>
      <c r="F99" s="25"/>
      <c r="G99" s="67">
        <f t="shared" si="1"/>
        <v>1.0468227085572885</v>
      </c>
    </row>
    <row r="100" spans="1:7" s="17" customFormat="1" ht="12.75" x14ac:dyDescent="0.25">
      <c r="A100" s="37" t="s">
        <v>327</v>
      </c>
      <c r="B100" s="37"/>
      <c r="C100" s="37" t="s">
        <v>326</v>
      </c>
      <c r="D100" s="34">
        <v>1.0479094076655053</v>
      </c>
      <c r="E100" s="35">
        <v>1.0504966887417218</v>
      </c>
      <c r="F100" s="25"/>
      <c r="G100" s="67">
        <f t="shared" si="1"/>
        <v>1.0024689930802131</v>
      </c>
    </row>
    <row r="101" spans="1:7" s="17" customFormat="1" ht="12.75" x14ac:dyDescent="0.25">
      <c r="A101" s="37" t="s">
        <v>165</v>
      </c>
      <c r="B101" s="37"/>
      <c r="C101" s="37" t="s">
        <v>163</v>
      </c>
      <c r="D101" s="34">
        <v>0.34790455183477043</v>
      </c>
      <c r="E101" s="35">
        <v>0.3798870056497175</v>
      </c>
      <c r="F101" s="25"/>
      <c r="G101" s="67">
        <f t="shared" si="1"/>
        <v>1.0919288168156434</v>
      </c>
    </row>
    <row r="102" spans="1:7" s="17" customFormat="1" ht="12.75" x14ac:dyDescent="0.25">
      <c r="A102" s="37" t="s">
        <v>167</v>
      </c>
      <c r="B102" s="37"/>
      <c r="C102" s="37" t="s">
        <v>166</v>
      </c>
      <c r="D102" s="34">
        <v>5.2891719745222927</v>
      </c>
      <c r="E102" s="35">
        <v>3.2756292203806017</v>
      </c>
      <c r="F102" s="25"/>
      <c r="G102" s="67">
        <f t="shared" si="1"/>
        <v>0.61930851107870244</v>
      </c>
    </row>
    <row r="103" spans="1:7" s="17" customFormat="1" ht="12.75" x14ac:dyDescent="0.25">
      <c r="A103" s="37" t="s">
        <v>169</v>
      </c>
      <c r="B103" s="37"/>
      <c r="C103" s="37" t="s">
        <v>168</v>
      </c>
      <c r="D103" s="34">
        <v>0.72247972190034759</v>
      </c>
      <c r="E103" s="35">
        <v>0.79614485981308414</v>
      </c>
      <c r="F103" s="25"/>
      <c r="G103" s="67">
        <f t="shared" si="1"/>
        <v>1.1019615301021517</v>
      </c>
    </row>
    <row r="104" spans="1:7" s="17" customFormat="1" ht="12.75" x14ac:dyDescent="0.25">
      <c r="A104" s="37" t="s">
        <v>328</v>
      </c>
      <c r="B104" s="37"/>
      <c r="C104" s="37" t="s">
        <v>172</v>
      </c>
      <c r="D104" s="34">
        <v>0.90694006309148267</v>
      </c>
      <c r="E104" s="35">
        <v>1.1352785145888593</v>
      </c>
      <c r="F104" s="25"/>
      <c r="G104" s="67">
        <f t="shared" si="1"/>
        <v>1.2517679621727595</v>
      </c>
    </row>
    <row r="105" spans="1:7" s="17" customFormat="1" ht="12.75" x14ac:dyDescent="0.25">
      <c r="A105" s="37" t="s">
        <v>175</v>
      </c>
      <c r="B105" s="37"/>
      <c r="C105" s="37" t="s">
        <v>174</v>
      </c>
      <c r="D105" s="34">
        <v>0.81863664790494062</v>
      </c>
      <c r="E105" s="35">
        <v>0.91083844580777096</v>
      </c>
      <c r="F105" s="25"/>
      <c r="G105" s="67">
        <f t="shared" si="1"/>
        <v>1.1126284758186598</v>
      </c>
    </row>
    <row r="106" spans="1:7" s="17" customFormat="1" ht="12.75" x14ac:dyDescent="0.25">
      <c r="A106" s="37" t="s">
        <v>179</v>
      </c>
      <c r="B106" s="37"/>
      <c r="C106" s="37" t="s">
        <v>178</v>
      </c>
      <c r="D106" s="34">
        <v>1.5176553672316384</v>
      </c>
      <c r="E106" s="35">
        <v>1.5970149253731343</v>
      </c>
      <c r="F106" s="25"/>
      <c r="G106" s="67">
        <f t="shared" si="1"/>
        <v>1.0522908954529353</v>
      </c>
    </row>
    <row r="107" spans="1:7" s="17" customFormat="1" ht="12.75" x14ac:dyDescent="0.25">
      <c r="A107" s="37" t="s">
        <v>181</v>
      </c>
      <c r="B107" s="37"/>
      <c r="C107" s="37" t="s">
        <v>180</v>
      </c>
      <c r="D107" s="34">
        <v>0.19182500175278694</v>
      </c>
      <c r="E107" s="35">
        <v>0.2207008586679044</v>
      </c>
      <c r="F107" s="25"/>
      <c r="G107" s="67">
        <f t="shared" si="1"/>
        <v>1.150532290636082</v>
      </c>
    </row>
    <row r="108" spans="1:7" s="17" customFormat="1" ht="12.75" x14ac:dyDescent="0.25">
      <c r="A108" s="37" t="s">
        <v>184</v>
      </c>
      <c r="B108" s="37"/>
      <c r="C108" s="37" t="s">
        <v>183</v>
      </c>
      <c r="D108" s="34">
        <v>0.16213275299238303</v>
      </c>
      <c r="E108" s="35">
        <v>0.220852812013033</v>
      </c>
      <c r="F108" s="25"/>
      <c r="G108" s="67">
        <f t="shared" si="1"/>
        <v>1.3621727130199821</v>
      </c>
    </row>
    <row r="109" spans="1:7" s="17" customFormat="1" ht="12.75" x14ac:dyDescent="0.25">
      <c r="A109" s="37" t="s">
        <v>188</v>
      </c>
      <c r="B109" s="37"/>
      <c r="C109" s="37" t="s">
        <v>185</v>
      </c>
      <c r="D109" s="34">
        <v>1.2254134029590948</v>
      </c>
      <c r="E109" s="35">
        <v>1.2146551724137931</v>
      </c>
      <c r="F109" s="25"/>
      <c r="G109" s="67">
        <f t="shared" si="1"/>
        <v>0.99122073373824449</v>
      </c>
    </row>
    <row r="110" spans="1:7" s="17" customFormat="1" ht="12.75" x14ac:dyDescent="0.25">
      <c r="A110" s="37" t="s">
        <v>189</v>
      </c>
      <c r="B110" s="37"/>
      <c r="C110" s="37" t="s">
        <v>187</v>
      </c>
      <c r="D110" s="34">
        <v>0.82857142857142863</v>
      </c>
      <c r="E110" s="35">
        <v>0.60845213849287172</v>
      </c>
      <c r="F110" s="25"/>
      <c r="G110" s="67">
        <f t="shared" si="1"/>
        <v>0.73433878783622442</v>
      </c>
    </row>
    <row r="111" spans="1:7" s="17" customFormat="1" ht="12.75" x14ac:dyDescent="0.25">
      <c r="A111" s="37" t="s">
        <v>192</v>
      </c>
      <c r="B111" s="37"/>
      <c r="C111" s="37" t="s">
        <v>190</v>
      </c>
      <c r="D111" s="34">
        <v>0.94905213270142175</v>
      </c>
      <c r="E111" s="35">
        <v>1.1970006816632583</v>
      </c>
      <c r="F111" s="25"/>
      <c r="G111" s="67">
        <f t="shared" si="1"/>
        <v>1.2612591452232087</v>
      </c>
    </row>
    <row r="112" spans="1:7" s="17" customFormat="1" ht="12.75" x14ac:dyDescent="0.25">
      <c r="A112" s="37" t="s">
        <v>193</v>
      </c>
      <c r="B112" s="37"/>
      <c r="C112" s="37" t="s">
        <v>191</v>
      </c>
      <c r="D112" s="34">
        <v>0.9618788291354663</v>
      </c>
      <c r="E112" s="35">
        <v>1.123943661971831</v>
      </c>
      <c r="F112" s="25"/>
      <c r="G112" s="67">
        <f t="shared" si="1"/>
        <v>1.1684877844562065</v>
      </c>
    </row>
    <row r="113" spans="1:7" s="17" customFormat="1" ht="12.75" x14ac:dyDescent="0.25">
      <c r="A113" s="37" t="s">
        <v>195</v>
      </c>
      <c r="B113" s="37"/>
      <c r="C113" s="37" t="s">
        <v>194</v>
      </c>
      <c r="D113" s="34">
        <v>6.2557356989905166E-2</v>
      </c>
      <c r="E113" s="35">
        <v>9.0973877571081024E-2</v>
      </c>
      <c r="F113" s="25"/>
      <c r="G113" s="67">
        <f t="shared" si="1"/>
        <v>1.4542474610262293</v>
      </c>
    </row>
    <row r="114" spans="1:7" s="17" customFormat="1" ht="12.75" x14ac:dyDescent="0.25">
      <c r="A114" s="37" t="s">
        <v>198</v>
      </c>
      <c r="B114" s="37"/>
      <c r="C114" s="37" t="s">
        <v>197</v>
      </c>
      <c r="D114" s="34">
        <v>2.3234295415959254</v>
      </c>
      <c r="E114" s="35">
        <v>2.0263788968824938</v>
      </c>
      <c r="F114" s="25"/>
      <c r="G114" s="67">
        <f t="shared" si="1"/>
        <v>0.87214992346641496</v>
      </c>
    </row>
    <row r="115" spans="1:7" s="17" customFormat="1" ht="12.75" x14ac:dyDescent="0.25">
      <c r="A115" s="37" t="s">
        <v>330</v>
      </c>
      <c r="B115" s="37"/>
      <c r="C115" s="37" t="s">
        <v>329</v>
      </c>
      <c r="D115" s="34">
        <v>1.2566069906223358</v>
      </c>
      <c r="E115" s="35">
        <v>1.3055332798716921</v>
      </c>
      <c r="F115" s="25"/>
      <c r="G115" s="67">
        <f t="shared" si="1"/>
        <v>1.0389352356102408</v>
      </c>
    </row>
    <row r="116" spans="1:7" s="17" customFormat="1" ht="12.75" x14ac:dyDescent="0.25">
      <c r="A116" s="37" t="s">
        <v>200</v>
      </c>
      <c r="B116" s="37"/>
      <c r="C116" s="37" t="s">
        <v>199</v>
      </c>
      <c r="D116" s="34">
        <v>0.88458434221146087</v>
      </c>
      <c r="E116" s="35">
        <v>1.2437299035369775</v>
      </c>
      <c r="F116" s="25"/>
      <c r="G116" s="67">
        <f t="shared" si="1"/>
        <v>1.40600488182693</v>
      </c>
    </row>
    <row r="117" spans="1:7" s="17" customFormat="1" ht="12.75" x14ac:dyDescent="0.25">
      <c r="A117" s="37" t="s">
        <v>202</v>
      </c>
      <c r="B117" s="37"/>
      <c r="C117" s="37" t="s">
        <v>201</v>
      </c>
      <c r="D117" s="34">
        <v>0.13929581084554099</v>
      </c>
      <c r="E117" s="35">
        <v>0.11284729142583809</v>
      </c>
      <c r="F117" s="25"/>
      <c r="G117" s="67">
        <f t="shared" si="1"/>
        <v>0.81012695745006646</v>
      </c>
    </row>
    <row r="118" spans="1:7" s="17" customFormat="1" ht="12.75" x14ac:dyDescent="0.25">
      <c r="A118" s="37" t="s">
        <v>204</v>
      </c>
      <c r="B118" s="37"/>
      <c r="C118" s="37" t="s">
        <v>203</v>
      </c>
      <c r="D118" s="34">
        <v>1.0057236304170074</v>
      </c>
      <c r="E118" s="35">
        <v>1.1112828438948996</v>
      </c>
      <c r="F118" s="25"/>
      <c r="G118" s="67">
        <f t="shared" si="1"/>
        <v>1.1049584699865547</v>
      </c>
    </row>
    <row r="119" spans="1:7" s="17" customFormat="1" ht="12.75" x14ac:dyDescent="0.25">
      <c r="A119" s="37" t="s">
        <v>209</v>
      </c>
      <c r="B119" s="37"/>
      <c r="C119" s="37" t="s">
        <v>205</v>
      </c>
      <c r="D119" s="34">
        <v>1.9000799360511591</v>
      </c>
      <c r="E119" s="35">
        <v>1.8087016574585635</v>
      </c>
      <c r="F119" s="25"/>
      <c r="G119" s="67">
        <f t="shared" si="1"/>
        <v>0.95190819246136427</v>
      </c>
    </row>
    <row r="120" spans="1:7" s="17" customFormat="1" ht="12.75" x14ac:dyDescent="0.25">
      <c r="A120" s="37" t="s">
        <v>210</v>
      </c>
      <c r="B120" s="37"/>
      <c r="C120" s="37" t="s">
        <v>206</v>
      </c>
      <c r="D120" s="34">
        <v>0.12154150197628459</v>
      </c>
      <c r="E120" s="35">
        <v>9.3525179856115109E-2</v>
      </c>
      <c r="F120" s="25"/>
      <c r="G120" s="67">
        <f t="shared" si="1"/>
        <v>0.76949172369421537</v>
      </c>
    </row>
    <row r="121" spans="1:7" s="17" customFormat="1" ht="12.75" x14ac:dyDescent="0.25">
      <c r="A121" s="37" t="s">
        <v>213</v>
      </c>
      <c r="B121" s="37"/>
      <c r="C121" s="37" t="s">
        <v>207</v>
      </c>
      <c r="D121" s="34">
        <v>0.84120284885254548</v>
      </c>
      <c r="E121" s="35">
        <v>0.87751468755563466</v>
      </c>
      <c r="F121" s="25"/>
      <c r="G121" s="67">
        <f t="shared" si="1"/>
        <v>1.0431665664858611</v>
      </c>
    </row>
    <row r="122" spans="1:7" s="17" customFormat="1" ht="12.75" x14ac:dyDescent="0.25">
      <c r="A122" s="37" t="s">
        <v>214</v>
      </c>
      <c r="B122" s="37"/>
      <c r="C122" s="37" t="s">
        <v>208</v>
      </c>
      <c r="D122" s="34">
        <v>5.3165552497050728</v>
      </c>
      <c r="E122" s="35">
        <v>6.1975429975429979</v>
      </c>
      <c r="F122" s="25"/>
      <c r="G122" s="67">
        <f t="shared" si="1"/>
        <v>1.1657064972449589</v>
      </c>
    </row>
    <row r="123" spans="1:7" s="17" customFormat="1" ht="12.75" x14ac:dyDescent="0.25">
      <c r="A123" s="37" t="s">
        <v>220</v>
      </c>
      <c r="B123" s="37"/>
      <c r="C123" s="37" t="s">
        <v>215</v>
      </c>
      <c r="D123" s="34">
        <v>0.20366132723112129</v>
      </c>
      <c r="E123" s="35">
        <v>0.2565908633527873</v>
      </c>
      <c r="F123" s="25"/>
      <c r="G123" s="67">
        <f t="shared" si="1"/>
        <v>1.2598899694962702</v>
      </c>
    </row>
    <row r="124" spans="1:7" s="17" customFormat="1" ht="12.75" x14ac:dyDescent="0.25">
      <c r="A124" s="37" t="s">
        <v>221</v>
      </c>
      <c r="B124" s="37"/>
      <c r="C124" s="37" t="s">
        <v>216</v>
      </c>
      <c r="D124" s="34">
        <v>0.45816626570435715</v>
      </c>
      <c r="E124" s="35">
        <v>0.52813255091473943</v>
      </c>
      <c r="F124" s="25"/>
      <c r="G124" s="67">
        <f t="shared" si="1"/>
        <v>1.1527093774632673</v>
      </c>
    </row>
    <row r="125" spans="1:7" s="17" customFormat="1" ht="12.75" x14ac:dyDescent="0.25">
      <c r="A125" s="37" t="s">
        <v>219</v>
      </c>
      <c r="B125" s="37"/>
      <c r="C125" s="37" t="s">
        <v>217</v>
      </c>
      <c r="D125" s="34">
        <v>0.55541153596889181</v>
      </c>
      <c r="E125" s="35">
        <v>0.62537673297166974</v>
      </c>
      <c r="F125" s="25"/>
      <c r="G125" s="67">
        <f t="shared" si="1"/>
        <v>1.1259700104729129</v>
      </c>
    </row>
    <row r="126" spans="1:7" s="17" customFormat="1" ht="12.75" x14ac:dyDescent="0.25">
      <c r="A126" s="37" t="s">
        <v>222</v>
      </c>
      <c r="B126" s="37"/>
      <c r="C126" s="37" t="s">
        <v>218</v>
      </c>
      <c r="D126" s="34">
        <v>6.2179852020489472E-2</v>
      </c>
      <c r="E126" s="35">
        <v>6.5417592886630682E-2</v>
      </c>
      <c r="F126" s="25"/>
      <c r="G126" s="67">
        <f t="shared" si="1"/>
        <v>1.0520705785062709</v>
      </c>
    </row>
    <row r="127" spans="1:7" s="17" customFormat="1" ht="12.75" x14ac:dyDescent="0.25">
      <c r="A127" s="37" t="s">
        <v>235</v>
      </c>
      <c r="B127" s="37"/>
      <c r="C127" s="37" t="s">
        <v>223</v>
      </c>
      <c r="D127" s="34">
        <v>0.74541644840230492</v>
      </c>
      <c r="E127" s="35">
        <v>0.8664868509777478</v>
      </c>
      <c r="F127" s="25"/>
      <c r="G127" s="67">
        <f t="shared" si="1"/>
        <v>1.1624198162449195</v>
      </c>
    </row>
    <row r="128" spans="1:7" s="17" customFormat="1" ht="12.75" x14ac:dyDescent="0.25">
      <c r="A128" s="37" t="s">
        <v>232</v>
      </c>
      <c r="B128" s="37"/>
      <c r="C128" s="37" t="s">
        <v>224</v>
      </c>
      <c r="D128" s="34">
        <v>1.4564315352697095</v>
      </c>
      <c r="E128" s="35">
        <v>1.1821138211382114</v>
      </c>
      <c r="F128" s="25"/>
      <c r="G128" s="67">
        <f t="shared" si="1"/>
        <v>0.81165080026868652</v>
      </c>
    </row>
    <row r="129" spans="1:7" s="17" customFormat="1" ht="12.75" x14ac:dyDescent="0.25">
      <c r="A129" s="37" t="s">
        <v>229</v>
      </c>
      <c r="B129" s="37"/>
      <c r="C129" s="37" t="s">
        <v>225</v>
      </c>
      <c r="D129" s="34">
        <v>0.36144822006472493</v>
      </c>
      <c r="E129" s="35">
        <v>0.36738095238095236</v>
      </c>
      <c r="F129" s="25"/>
      <c r="G129" s="67">
        <f t="shared" si="1"/>
        <v>1.0164137820769046</v>
      </c>
    </row>
    <row r="130" spans="1:7" s="17" customFormat="1" ht="12.75" x14ac:dyDescent="0.25">
      <c r="A130" s="37" t="s">
        <v>230</v>
      </c>
      <c r="B130" s="37"/>
      <c r="C130" s="37" t="s">
        <v>226</v>
      </c>
      <c r="D130" s="34">
        <v>1.571550255536627</v>
      </c>
      <c r="E130" s="35">
        <v>1.3551601423487545</v>
      </c>
      <c r="F130" s="25"/>
      <c r="G130" s="67">
        <f t="shared" si="1"/>
        <v>0.86230786293628059</v>
      </c>
    </row>
    <row r="131" spans="1:7" s="17" customFormat="1" ht="12.75" x14ac:dyDescent="0.25">
      <c r="A131" s="37" t="s">
        <v>233</v>
      </c>
      <c r="B131" s="37"/>
      <c r="C131" s="37" t="s">
        <v>227</v>
      </c>
      <c r="D131" s="34">
        <v>1.7278978388998036</v>
      </c>
      <c r="E131" s="35">
        <v>1.6555474981870921</v>
      </c>
      <c r="F131" s="25"/>
      <c r="G131" s="67">
        <f t="shared" si="1"/>
        <v>0.9581281143572824</v>
      </c>
    </row>
    <row r="132" spans="1:7" s="17" customFormat="1" ht="12.75" x14ac:dyDescent="0.25">
      <c r="A132" s="37" t="s">
        <v>234</v>
      </c>
      <c r="B132" s="37"/>
      <c r="C132" s="37" t="s">
        <v>228</v>
      </c>
      <c r="D132" s="34">
        <v>2.905735003295979</v>
      </c>
      <c r="E132" s="35">
        <v>2.8143074581430745</v>
      </c>
      <c r="F132" s="25"/>
      <c r="G132" s="67">
        <f t="shared" si="1"/>
        <v>0.96853548412047274</v>
      </c>
    </row>
    <row r="133" spans="1:7" s="17" customFormat="1" ht="12.75" x14ac:dyDescent="0.25">
      <c r="A133" s="37" t="s">
        <v>237</v>
      </c>
      <c r="B133" s="37"/>
      <c r="C133" s="37" t="s">
        <v>236</v>
      </c>
      <c r="D133" s="34">
        <v>1.070854638422206</v>
      </c>
      <c r="E133" s="35">
        <v>1.1423974255832663</v>
      </c>
      <c r="F133" s="25"/>
      <c r="G133" s="67">
        <f t="shared" si="1"/>
        <v>1.0668090556776886</v>
      </c>
    </row>
    <row r="134" spans="1:7" s="17" customFormat="1" ht="12.75" x14ac:dyDescent="0.25">
      <c r="A134" s="37" t="s">
        <v>240</v>
      </c>
      <c r="B134" s="37"/>
      <c r="C134" s="37" t="s">
        <v>239</v>
      </c>
      <c r="D134" s="34">
        <v>0.65868725868725864</v>
      </c>
      <c r="E134" s="35">
        <v>0.88062283737024216</v>
      </c>
      <c r="F134" s="25"/>
      <c r="G134" s="67">
        <f t="shared" si="1"/>
        <v>1.3369361950697112</v>
      </c>
    </row>
    <row r="135" spans="1:7" s="17" customFormat="1" ht="12.75" x14ac:dyDescent="0.25">
      <c r="A135" s="37" t="s">
        <v>332</v>
      </c>
      <c r="B135" s="37"/>
      <c r="C135" s="37" t="s">
        <v>331</v>
      </c>
      <c r="D135" s="34">
        <v>1.9476439790575917</v>
      </c>
      <c r="E135" s="35">
        <v>1.6040485829959514</v>
      </c>
      <c r="F135" s="25"/>
      <c r="G135" s="67">
        <f t="shared" ref="G135:G155" si="2">E135/D135</f>
        <v>0.82358408428017937</v>
      </c>
    </row>
    <row r="136" spans="1:7" s="17" customFormat="1" ht="12.75" x14ac:dyDescent="0.25">
      <c r="A136" s="37" t="s">
        <v>335</v>
      </c>
      <c r="B136" s="37"/>
      <c r="C136" s="37" t="s">
        <v>334</v>
      </c>
      <c r="D136" s="34">
        <v>2.56547300908605</v>
      </c>
      <c r="E136" s="35">
        <v>1.8067632850241546</v>
      </c>
      <c r="F136" s="25"/>
      <c r="G136" s="67">
        <f t="shared" si="2"/>
        <v>0.70426127214170697</v>
      </c>
    </row>
    <row r="137" spans="1:7" s="17" customFormat="1" ht="12.75" x14ac:dyDescent="0.25">
      <c r="A137" s="37" t="s">
        <v>337</v>
      </c>
      <c r="B137" s="37"/>
      <c r="C137" s="37" t="s">
        <v>336</v>
      </c>
      <c r="D137" s="34">
        <v>0.15118549511854951</v>
      </c>
      <c r="E137" s="35">
        <v>0.15667519870672236</v>
      </c>
      <c r="F137" s="25"/>
      <c r="G137" s="67">
        <f t="shared" si="2"/>
        <v>1.0363110467963095</v>
      </c>
    </row>
    <row r="138" spans="1:7" s="17" customFormat="1" ht="12.75" x14ac:dyDescent="0.25">
      <c r="A138" s="37" t="s">
        <v>243</v>
      </c>
      <c r="B138" s="37"/>
      <c r="C138" s="37" t="s">
        <v>242</v>
      </c>
      <c r="D138" s="34">
        <v>0.3134301104720168</v>
      </c>
      <c r="E138" s="35">
        <v>0.26769363352364539</v>
      </c>
      <c r="F138" s="25"/>
      <c r="G138" s="67">
        <f t="shared" si="2"/>
        <v>0.85407759044115583</v>
      </c>
    </row>
    <row r="139" spans="1:7" s="17" customFormat="1" ht="12.75" x14ac:dyDescent="0.25">
      <c r="A139" s="37" t="s">
        <v>246</v>
      </c>
      <c r="B139" s="37"/>
      <c r="C139" s="37" t="s">
        <v>244</v>
      </c>
      <c r="D139" s="34">
        <v>1.3549969343960759</v>
      </c>
      <c r="E139" s="35">
        <v>3.4875558391831527</v>
      </c>
      <c r="F139" s="25"/>
      <c r="G139" s="67">
        <f t="shared" si="2"/>
        <v>2.5738477709084715</v>
      </c>
    </row>
    <row r="140" spans="1:7" s="17" customFormat="1" ht="12.75" x14ac:dyDescent="0.25">
      <c r="A140" s="37" t="s">
        <v>247</v>
      </c>
      <c r="B140" s="37"/>
      <c r="C140" s="37" t="s">
        <v>245</v>
      </c>
      <c r="D140" s="34">
        <v>0.34406438631790742</v>
      </c>
      <c r="E140" s="35">
        <v>0.3825503355704698</v>
      </c>
      <c r="F140" s="25"/>
      <c r="G140" s="67">
        <f t="shared" si="2"/>
        <v>1.1118568232662194</v>
      </c>
    </row>
    <row r="141" spans="1:7" s="17" customFormat="1" ht="12.75" x14ac:dyDescent="0.25">
      <c r="A141" s="37" t="s">
        <v>249</v>
      </c>
      <c r="B141" s="37"/>
      <c r="C141" s="37" t="s">
        <v>248</v>
      </c>
      <c r="D141" s="34">
        <v>0.70838471023427863</v>
      </c>
      <c r="E141" s="35">
        <v>0.88340192043895749</v>
      </c>
      <c r="F141" s="25"/>
      <c r="G141" s="67">
        <f t="shared" si="2"/>
        <v>1.2470652001322795</v>
      </c>
    </row>
    <row r="142" spans="1:7" s="17" customFormat="1" ht="12.75" x14ac:dyDescent="0.25">
      <c r="A142" s="37" t="s">
        <v>251</v>
      </c>
      <c r="B142" s="37"/>
      <c r="C142" s="37" t="s">
        <v>250</v>
      </c>
      <c r="D142" s="34">
        <v>0.99936427209154477</v>
      </c>
      <c r="E142" s="35">
        <v>1.0184174624829467</v>
      </c>
      <c r="F142" s="25"/>
      <c r="G142" s="67">
        <f t="shared" si="2"/>
        <v>1.0190653107415237</v>
      </c>
    </row>
    <row r="143" spans="1:7" s="17" customFormat="1" ht="12.75" x14ac:dyDescent="0.25">
      <c r="A143" s="37" t="s">
        <v>261</v>
      </c>
      <c r="B143" s="37"/>
      <c r="C143" s="37" t="s">
        <v>252</v>
      </c>
      <c r="D143" s="34">
        <v>1.3527815468113975</v>
      </c>
      <c r="E143" s="35">
        <v>1.1447459986082116</v>
      </c>
      <c r="F143" s="25"/>
      <c r="G143" s="67">
        <f t="shared" si="2"/>
        <v>0.84621645032522763</v>
      </c>
    </row>
    <row r="144" spans="1:7" s="17" customFormat="1" ht="12.75" x14ac:dyDescent="0.25">
      <c r="A144" s="37" t="s">
        <v>257</v>
      </c>
      <c r="B144" s="37"/>
      <c r="C144" s="37" t="s">
        <v>253</v>
      </c>
      <c r="D144" s="34">
        <v>1.5954692556634305</v>
      </c>
      <c r="E144" s="35">
        <v>1.5598159509202454</v>
      </c>
      <c r="F144" s="25"/>
      <c r="G144" s="67">
        <f t="shared" si="2"/>
        <v>0.97765340534352096</v>
      </c>
    </row>
    <row r="145" spans="1:7" s="17" customFormat="1" ht="12.75" x14ac:dyDescent="0.25">
      <c r="A145" s="37" t="s">
        <v>258</v>
      </c>
      <c r="B145" s="37"/>
      <c r="C145" s="37" t="s">
        <v>254</v>
      </c>
      <c r="D145" s="34">
        <v>1.1789109766637857</v>
      </c>
      <c r="E145" s="35">
        <v>1.7460184409052808</v>
      </c>
      <c r="F145" s="25"/>
      <c r="G145" s="67">
        <f t="shared" si="2"/>
        <v>1.4810435015596846</v>
      </c>
    </row>
    <row r="146" spans="1:7" s="17" customFormat="1" ht="12.75" x14ac:dyDescent="0.25">
      <c r="A146" s="37" t="s">
        <v>259</v>
      </c>
      <c r="B146" s="37"/>
      <c r="C146" s="37" t="s">
        <v>255</v>
      </c>
      <c r="D146" s="34">
        <v>2.5900383141762453</v>
      </c>
      <c r="E146" s="35">
        <v>2.0979020979020979</v>
      </c>
      <c r="F146" s="25"/>
      <c r="G146" s="67">
        <f t="shared" si="2"/>
        <v>0.809988827740307</v>
      </c>
    </row>
    <row r="147" spans="1:7" s="17" customFormat="1" ht="12.75" x14ac:dyDescent="0.25">
      <c r="A147" s="37" t="s">
        <v>260</v>
      </c>
      <c r="B147" s="37"/>
      <c r="C147" s="37" t="s">
        <v>256</v>
      </c>
      <c r="D147" s="34">
        <v>0.75963422599608099</v>
      </c>
      <c r="E147" s="35">
        <v>0.72663958212420199</v>
      </c>
      <c r="F147" s="25"/>
      <c r="G147" s="67">
        <f t="shared" si="2"/>
        <v>0.9565650904833648</v>
      </c>
    </row>
    <row r="148" spans="1:7" s="17" customFormat="1" ht="12.75" x14ac:dyDescent="0.25">
      <c r="A148" s="37" t="s">
        <v>263</v>
      </c>
      <c r="B148" s="37"/>
      <c r="C148" s="37" t="s">
        <v>262</v>
      </c>
      <c r="D148" s="34">
        <v>0.20284513894007519</v>
      </c>
      <c r="E148" s="35">
        <v>0.28535624776226282</v>
      </c>
      <c r="F148" s="25"/>
      <c r="G148" s="67">
        <f t="shared" si="2"/>
        <v>1.4067689728890331</v>
      </c>
    </row>
    <row r="149" spans="1:7" s="17" customFormat="1" ht="12.75" x14ac:dyDescent="0.25">
      <c r="A149" s="37" t="s">
        <v>338</v>
      </c>
      <c r="B149" s="37"/>
      <c r="C149" s="37" t="s">
        <v>266</v>
      </c>
      <c r="D149" s="34">
        <v>0.81519138755980858</v>
      </c>
      <c r="E149" s="35">
        <v>0.96451965065502188</v>
      </c>
      <c r="F149" s="25"/>
      <c r="G149" s="67">
        <f t="shared" si="2"/>
        <v>1.183181845851208</v>
      </c>
    </row>
    <row r="150" spans="1:7" s="17" customFormat="1" ht="12.75" x14ac:dyDescent="0.25">
      <c r="A150" s="37" t="s">
        <v>339</v>
      </c>
      <c r="B150" s="37"/>
      <c r="C150" s="37" t="s">
        <v>267</v>
      </c>
      <c r="D150" s="34">
        <v>1.7276958882854927</v>
      </c>
      <c r="E150" s="35">
        <v>1.1570422535211267</v>
      </c>
      <c r="F150" s="25"/>
      <c r="G150" s="67">
        <f t="shared" si="2"/>
        <v>0.66970249878254706</v>
      </c>
    </row>
    <row r="151" spans="1:7" s="17" customFormat="1" ht="12.75" x14ac:dyDescent="0.25">
      <c r="A151" s="37" t="s">
        <v>269</v>
      </c>
      <c r="B151" s="37"/>
      <c r="C151" s="37" t="s">
        <v>279</v>
      </c>
      <c r="D151" s="34">
        <v>0.4600925221057563</v>
      </c>
      <c r="E151" s="35">
        <v>0.54683218699323377</v>
      </c>
      <c r="F151" s="25"/>
      <c r="G151" s="67">
        <f t="shared" si="2"/>
        <v>1.1885265695918865</v>
      </c>
    </row>
    <row r="152" spans="1:7" s="17" customFormat="1" ht="12.75" x14ac:dyDescent="0.25">
      <c r="A152" s="37" t="s">
        <v>271</v>
      </c>
      <c r="B152" s="37"/>
      <c r="C152" s="37" t="s">
        <v>270</v>
      </c>
      <c r="D152" s="34">
        <v>0.37662771285475793</v>
      </c>
      <c r="E152" s="35">
        <v>0.48518815052041631</v>
      </c>
      <c r="F152" s="25"/>
      <c r="G152" s="67">
        <f t="shared" si="2"/>
        <v>1.2882433606459636</v>
      </c>
    </row>
    <row r="153" spans="1:7" s="17" customFormat="1" ht="12.75" x14ac:dyDescent="0.25">
      <c r="A153" s="37" t="s">
        <v>274</v>
      </c>
      <c r="B153" s="37"/>
      <c r="C153" s="37" t="s">
        <v>272</v>
      </c>
      <c r="D153" s="34">
        <v>1.2140193885160329</v>
      </c>
      <c r="E153" s="35">
        <v>1.1508052708638361</v>
      </c>
      <c r="F153" s="25"/>
      <c r="G153" s="67">
        <f t="shared" si="2"/>
        <v>0.94792989448919174</v>
      </c>
    </row>
    <row r="154" spans="1:7" s="17" customFormat="1" ht="12.75" x14ac:dyDescent="0.25">
      <c r="A154" s="37" t="s">
        <v>275</v>
      </c>
      <c r="B154" s="37"/>
      <c r="C154" s="37" t="s">
        <v>273</v>
      </c>
      <c r="D154" s="34">
        <v>0.32285876843625544</v>
      </c>
      <c r="E154" s="35">
        <v>0.21539898010486247</v>
      </c>
      <c r="F154" s="25"/>
      <c r="G154" s="67">
        <f t="shared" si="2"/>
        <v>0.66716162348054797</v>
      </c>
    </row>
    <row r="155" spans="1:7" s="17" customFormat="1" ht="12.75" x14ac:dyDescent="0.25">
      <c r="A155" s="37" t="s">
        <v>342</v>
      </c>
      <c r="B155" s="37"/>
      <c r="C155" s="37" t="s">
        <v>276</v>
      </c>
      <c r="D155" s="34">
        <v>0.9828897338403042</v>
      </c>
      <c r="E155" s="35">
        <v>1.1165199378560331</v>
      </c>
      <c r="F155" s="25"/>
      <c r="G155" s="67">
        <f t="shared" si="2"/>
        <v>1.135956455149465</v>
      </c>
    </row>
    <row r="156" spans="1:7" ht="15.75" thickBot="1" x14ac:dyDescent="0.3"/>
    <row r="157" spans="1:7" x14ac:dyDescent="0.25">
      <c r="F157" s="30" t="s">
        <v>1</v>
      </c>
      <c r="G157" s="21">
        <f>MIN(G6:G155)</f>
        <v>0.52714577344498603</v>
      </c>
    </row>
    <row r="158" spans="1:7" x14ac:dyDescent="0.25">
      <c r="F158" s="30" t="s">
        <v>2</v>
      </c>
      <c r="G158" s="22">
        <f>MAX(G6:G155)</f>
        <v>2.5738477709084715</v>
      </c>
    </row>
    <row r="159" spans="1:7" ht="15.75" thickBot="1" x14ac:dyDescent="0.3">
      <c r="F159" s="30" t="s">
        <v>5</v>
      </c>
      <c r="G159" s="23">
        <f>AVERAGE(G6:G155)</f>
        <v>1.0807744083303688</v>
      </c>
    </row>
  </sheetData>
  <mergeCells count="3">
    <mergeCell ref="A1:E1"/>
    <mergeCell ref="D4:E4"/>
    <mergeCell ref="A4:C5"/>
  </mergeCells>
  <conditionalFormatting sqref="G6:G155">
    <cfRule type="colorScale" priority="12">
      <colorScale>
        <cfvo type="num" val="0.5"/>
        <cfvo type="num" val="1"/>
        <cfvo type="num" val="2"/>
        <color rgb="FF00B050"/>
        <color theme="0"/>
        <color rgb="FFC00000"/>
      </colorScale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96a93-5d41-4119-8b59-c9840728657e" xsi:nil="true"/>
    <lcf76f155ced4ddcb4097134ff3c332f xmlns="a253ee9a-ed6a-407f-a2e2-1d0fd6e6a6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808BD0A9E0D4382361519EDC84DDB" ma:contentTypeVersion="11" ma:contentTypeDescription="Create a new document." ma:contentTypeScope="" ma:versionID="85337b0fcd95f85fa3264091049ff5d0">
  <xsd:schema xmlns:xsd="http://www.w3.org/2001/XMLSchema" xmlns:xs="http://www.w3.org/2001/XMLSchema" xmlns:p="http://schemas.microsoft.com/office/2006/metadata/properties" xmlns:ns2="a253ee9a-ed6a-407f-a2e2-1d0fd6e6a6f5" xmlns:ns3="d5996a93-5d41-4119-8b59-c9840728657e" targetNamespace="http://schemas.microsoft.com/office/2006/metadata/properties" ma:root="true" ma:fieldsID="ee6fe6d5e0166a7e7ea9e7622c81ee48" ns2:_="" ns3:_="">
    <xsd:import namespace="a253ee9a-ed6a-407f-a2e2-1d0fd6e6a6f5"/>
    <xsd:import namespace="d5996a93-5d41-4119-8b59-c984072865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3ee9a-ed6a-407f-a2e2-1d0fd6e6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5404477-9d9a-4c09-b36a-975765275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96a93-5d41-4119-8b59-c984072865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050d843-c46a-45b3-8896-2b446b95b677}" ma:internalName="TaxCatchAll" ma:showField="CatchAllData" ma:web="d5996a93-5d41-4119-8b59-c984072865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4EA95-0905-4A91-B407-FB6DB662BCBD}">
  <ds:schemaRefs>
    <ds:schemaRef ds:uri="http://schemas.microsoft.com/office/2006/metadata/properties"/>
    <ds:schemaRef ds:uri="http://schemas.microsoft.com/office/infopath/2007/PartnerControls"/>
    <ds:schemaRef ds:uri="d5996a93-5d41-4119-8b59-c9840728657e"/>
    <ds:schemaRef ds:uri="a253ee9a-ed6a-407f-a2e2-1d0fd6e6a6f5"/>
  </ds:schemaRefs>
</ds:datastoreItem>
</file>

<file path=customXml/itemProps2.xml><?xml version="1.0" encoding="utf-8"?>
<ds:datastoreItem xmlns:ds="http://schemas.openxmlformats.org/officeDocument/2006/customXml" ds:itemID="{0DC32307-475C-4217-8F15-093142F16E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655DC-B657-454D-B716-CC2CF8D21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Assay Data</vt:lpstr>
      <vt:lpstr>Ratio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Fullmoonbiosys</dc:creator>
  <cp:lastModifiedBy>Fullmoonbio</cp:lastModifiedBy>
  <dcterms:created xsi:type="dcterms:W3CDTF">2012-02-05T04:06:11Z</dcterms:created>
  <dcterms:modified xsi:type="dcterms:W3CDTF">2025-01-09T23:16:37Z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0x010100C63808BD0A9E0D4382361519EDC84DDB</vt:lpwstr>
  </property>
  <property fmtid="{D5CDD505-2E9C-101B-9397-08002B2CF9AE}" pid="3" name="Order">
    <vt:r8>10000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MediaServiceImageTags">
    <vt:lpwstr/>
  </property>
</Properties>
</file>